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75" yWindow="300" windowWidth="12645" windowHeight="3480" activeTab="5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  <sheet name="CY2014" sheetId="8" r:id="rId7"/>
    <sheet name="CY2015" sheetId="9" r:id="rId8"/>
  </sheets>
  <definedNames>
    <definedName name="_xlnm.Print_Area" localSheetId="3">'CY2011'!$A$48:$Y$94</definedName>
    <definedName name="_xlnm.Print_Area" localSheetId="5">'CY2013'!$A$34:$Y$58</definedName>
    <definedName name="_xlnm.Print_Area" localSheetId="0">'FY11-12'!$A$48:$Z$97</definedName>
    <definedName name="_xlnm.Print_Area" localSheetId="1">'FY12-13'!$A$48:$Y$97</definedName>
  </definedNames>
  <calcPr calcId="145621"/>
</workbook>
</file>

<file path=xl/calcChain.xml><?xml version="1.0" encoding="utf-8"?>
<calcChain xmlns="http://schemas.openxmlformats.org/spreadsheetml/2006/main">
  <c r="U112" i="9" l="1"/>
  <c r="S112" i="9"/>
  <c r="Q112" i="9"/>
  <c r="O112" i="9"/>
  <c r="M112" i="9"/>
  <c r="K112" i="9"/>
  <c r="I112" i="9"/>
  <c r="G112" i="9"/>
  <c r="E112" i="9"/>
  <c r="C112" i="9"/>
  <c r="U111" i="9"/>
  <c r="S111" i="9"/>
  <c r="Q111" i="9"/>
  <c r="O111" i="9"/>
  <c r="M111" i="9"/>
  <c r="K111" i="9"/>
  <c r="I111" i="9"/>
  <c r="G111" i="9"/>
  <c r="E111" i="9"/>
  <c r="C111" i="9"/>
  <c r="U109" i="9"/>
  <c r="S109" i="9"/>
  <c r="Q109" i="9"/>
  <c r="O109" i="9"/>
  <c r="M109" i="9"/>
  <c r="K109" i="9"/>
  <c r="I109" i="9"/>
  <c r="G109" i="9"/>
  <c r="E109" i="9"/>
  <c r="C109" i="9"/>
  <c r="Y85" i="9"/>
  <c r="W85" i="9"/>
  <c r="U85" i="9"/>
  <c r="S85" i="9"/>
  <c r="Q85" i="9"/>
  <c r="O85" i="9"/>
  <c r="M85" i="9"/>
  <c r="K85" i="9"/>
  <c r="I85" i="9"/>
  <c r="G85" i="9"/>
  <c r="E85" i="9"/>
  <c r="C85" i="9"/>
  <c r="Y84" i="9"/>
  <c r="W84" i="9"/>
  <c r="U84" i="9"/>
  <c r="S84" i="9"/>
  <c r="Q84" i="9"/>
  <c r="O84" i="9"/>
  <c r="M84" i="9"/>
  <c r="K84" i="9"/>
  <c r="I84" i="9"/>
  <c r="G84" i="9"/>
  <c r="E84" i="9"/>
  <c r="C84" i="9"/>
  <c r="Y82" i="9"/>
  <c r="W82" i="9"/>
  <c r="U82" i="9"/>
  <c r="S82" i="9"/>
  <c r="Q82" i="9"/>
  <c r="O82" i="9"/>
  <c r="M82" i="9"/>
  <c r="K82" i="9"/>
  <c r="I82" i="9"/>
  <c r="G82" i="9"/>
  <c r="E82" i="9"/>
  <c r="C82" i="9"/>
  <c r="U53" i="9"/>
  <c r="S53" i="9"/>
  <c r="Q53" i="9"/>
  <c r="O53" i="9"/>
  <c r="M53" i="9"/>
  <c r="K53" i="9"/>
  <c r="I53" i="9"/>
  <c r="G53" i="9"/>
  <c r="E53" i="9"/>
  <c r="C53" i="9"/>
  <c r="U52" i="9"/>
  <c r="S52" i="9"/>
  <c r="Q52" i="9"/>
  <c r="O52" i="9"/>
  <c r="M52" i="9"/>
  <c r="K52" i="9"/>
  <c r="I52" i="9"/>
  <c r="G52" i="9"/>
  <c r="E52" i="9"/>
  <c r="C52" i="9"/>
  <c r="U50" i="9"/>
  <c r="S50" i="9"/>
  <c r="Q50" i="9"/>
  <c r="O50" i="9"/>
  <c r="M50" i="9"/>
  <c r="K50" i="9"/>
  <c r="I50" i="9"/>
  <c r="G50" i="9"/>
  <c r="E50" i="9"/>
  <c r="C50" i="9"/>
  <c r="Y26" i="9"/>
  <c r="W26" i="9"/>
  <c r="U26" i="9"/>
  <c r="S26" i="9"/>
  <c r="Q26" i="9"/>
  <c r="O26" i="9"/>
  <c r="M26" i="9"/>
  <c r="K26" i="9"/>
  <c r="I26" i="9"/>
  <c r="G26" i="9"/>
  <c r="E26" i="9"/>
  <c r="C26" i="9"/>
  <c r="Y25" i="9"/>
  <c r="W25" i="9"/>
  <c r="U25" i="9"/>
  <c r="S25" i="9"/>
  <c r="Q25" i="9"/>
  <c r="O25" i="9"/>
  <c r="M25" i="9"/>
  <c r="K25" i="9"/>
  <c r="I25" i="9"/>
  <c r="G25" i="9"/>
  <c r="E25" i="9"/>
  <c r="C25" i="9"/>
  <c r="Y23" i="9"/>
  <c r="W23" i="9"/>
  <c r="U23" i="9"/>
  <c r="S23" i="9"/>
  <c r="Q23" i="9"/>
  <c r="O23" i="9"/>
  <c r="M23" i="9"/>
  <c r="K23" i="9"/>
  <c r="I23" i="9"/>
  <c r="G23" i="9"/>
  <c r="E23" i="9"/>
  <c r="C23" i="9"/>
  <c r="U112" i="8" l="1"/>
  <c r="S112" i="8"/>
  <c r="Q112" i="8"/>
  <c r="O112" i="8"/>
  <c r="M112" i="8"/>
  <c r="K112" i="8"/>
  <c r="I112" i="8"/>
  <c r="G112" i="8"/>
  <c r="E112" i="8"/>
  <c r="C112" i="8"/>
  <c r="U111" i="8"/>
  <c r="S111" i="8"/>
  <c r="Q111" i="8"/>
  <c r="O111" i="8"/>
  <c r="M111" i="8"/>
  <c r="K111" i="8"/>
  <c r="I111" i="8"/>
  <c r="G111" i="8"/>
  <c r="E111" i="8"/>
  <c r="C111" i="8"/>
  <c r="U109" i="8"/>
  <c r="S109" i="8"/>
  <c r="Q109" i="8"/>
  <c r="O109" i="8"/>
  <c r="M109" i="8"/>
  <c r="K109" i="8"/>
  <c r="I109" i="8"/>
  <c r="G109" i="8"/>
  <c r="E109" i="8"/>
  <c r="C109" i="8"/>
  <c r="Y85" i="8"/>
  <c r="W85" i="8"/>
  <c r="U85" i="8"/>
  <c r="S85" i="8"/>
  <c r="Q85" i="8"/>
  <c r="O85" i="8"/>
  <c r="M85" i="8"/>
  <c r="K85" i="8"/>
  <c r="I85" i="8"/>
  <c r="G85" i="8"/>
  <c r="E85" i="8"/>
  <c r="C85" i="8"/>
  <c r="Y84" i="8"/>
  <c r="W84" i="8"/>
  <c r="U84" i="8"/>
  <c r="S84" i="8"/>
  <c r="Q84" i="8"/>
  <c r="O84" i="8"/>
  <c r="M84" i="8"/>
  <c r="K84" i="8"/>
  <c r="I84" i="8"/>
  <c r="G84" i="8"/>
  <c r="E84" i="8"/>
  <c r="C84" i="8"/>
  <c r="Y82" i="8"/>
  <c r="W82" i="8"/>
  <c r="U82" i="8"/>
  <c r="S82" i="8"/>
  <c r="Q82" i="8"/>
  <c r="O82" i="8"/>
  <c r="M82" i="8"/>
  <c r="K82" i="8"/>
  <c r="I82" i="8"/>
  <c r="G82" i="8"/>
  <c r="E82" i="8"/>
  <c r="C82" i="8"/>
  <c r="U53" i="8"/>
  <c r="S53" i="8"/>
  <c r="Q53" i="8"/>
  <c r="O53" i="8"/>
  <c r="M53" i="8"/>
  <c r="K53" i="8"/>
  <c r="I53" i="8"/>
  <c r="G53" i="8"/>
  <c r="E53" i="8"/>
  <c r="C53" i="8"/>
  <c r="U52" i="8"/>
  <c r="S52" i="8"/>
  <c r="Q52" i="8"/>
  <c r="O52" i="8"/>
  <c r="M52" i="8"/>
  <c r="K52" i="8"/>
  <c r="I52" i="8"/>
  <c r="G52" i="8"/>
  <c r="E52" i="8"/>
  <c r="C52" i="8"/>
  <c r="U50" i="8"/>
  <c r="S50" i="8"/>
  <c r="Q50" i="8"/>
  <c r="O50" i="8"/>
  <c r="M50" i="8"/>
  <c r="K50" i="8"/>
  <c r="I50" i="8"/>
  <c r="G50" i="8"/>
  <c r="E50" i="8"/>
  <c r="C50" i="8"/>
  <c r="Y26" i="8"/>
  <c r="W26" i="8"/>
  <c r="U26" i="8"/>
  <c r="S26" i="8"/>
  <c r="Q26" i="8"/>
  <c r="O26" i="8"/>
  <c r="M26" i="8"/>
  <c r="K26" i="8"/>
  <c r="I26" i="8"/>
  <c r="G26" i="8"/>
  <c r="E26" i="8"/>
  <c r="C26" i="8"/>
  <c r="Y25" i="8"/>
  <c r="W25" i="8"/>
  <c r="U25" i="8"/>
  <c r="S25" i="8"/>
  <c r="Q25" i="8"/>
  <c r="O25" i="8"/>
  <c r="M25" i="8"/>
  <c r="K25" i="8"/>
  <c r="I25" i="8"/>
  <c r="G25" i="8"/>
  <c r="E25" i="8"/>
  <c r="C25" i="8"/>
  <c r="Y23" i="8"/>
  <c r="W23" i="8"/>
  <c r="U23" i="8"/>
  <c r="S23" i="8"/>
  <c r="Q23" i="8"/>
  <c r="O23" i="8"/>
  <c r="M23" i="8"/>
  <c r="K23" i="8"/>
  <c r="I23" i="8"/>
  <c r="G23" i="8"/>
  <c r="E23" i="8"/>
  <c r="C23" i="8"/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112" i="6" l="1"/>
  <c r="S112" i="6"/>
  <c r="Q112" i="6"/>
  <c r="O112" i="6"/>
  <c r="M112" i="6"/>
  <c r="K112" i="6"/>
  <c r="I112" i="6"/>
  <c r="G112" i="6"/>
  <c r="E112" i="6"/>
  <c r="C112" i="6"/>
  <c r="U111" i="6"/>
  <c r="S111" i="6"/>
  <c r="Q111" i="6"/>
  <c r="O111" i="6"/>
  <c r="M111" i="6"/>
  <c r="K111" i="6"/>
  <c r="I111" i="6"/>
  <c r="G111" i="6"/>
  <c r="E111" i="6"/>
  <c r="C111" i="6"/>
  <c r="U109" i="6"/>
  <c r="S109" i="6"/>
  <c r="Q109" i="6"/>
  <c r="O109" i="6"/>
  <c r="M109" i="6"/>
  <c r="K109" i="6"/>
  <c r="I109" i="6"/>
  <c r="G109" i="6"/>
  <c r="E109" i="6"/>
  <c r="C109" i="6"/>
  <c r="Y85" i="6"/>
  <c r="W85" i="6"/>
  <c r="U85" i="6"/>
  <c r="S85" i="6"/>
  <c r="Q85" i="6"/>
  <c r="O85" i="6"/>
  <c r="M85" i="6"/>
  <c r="K85" i="6"/>
  <c r="I85" i="6"/>
  <c r="G85" i="6"/>
  <c r="E85" i="6"/>
  <c r="C85" i="6"/>
  <c r="Y84" i="6"/>
  <c r="W84" i="6"/>
  <c r="U84" i="6"/>
  <c r="S84" i="6"/>
  <c r="Q84" i="6"/>
  <c r="O84" i="6"/>
  <c r="M84" i="6"/>
  <c r="K84" i="6"/>
  <c r="I84" i="6"/>
  <c r="G84" i="6"/>
  <c r="E84" i="6"/>
  <c r="C84" i="6"/>
  <c r="Y82" i="6"/>
  <c r="W82" i="6"/>
  <c r="U82" i="6"/>
  <c r="S82" i="6"/>
  <c r="Q82" i="6"/>
  <c r="O82" i="6"/>
  <c r="M82" i="6"/>
  <c r="K82" i="6"/>
  <c r="I82" i="6"/>
  <c r="G82" i="6"/>
  <c r="E82" i="6"/>
  <c r="C82" i="6"/>
  <c r="U53" i="6"/>
  <c r="S53" i="6"/>
  <c r="Q53" i="6"/>
  <c r="O53" i="6"/>
  <c r="M53" i="6"/>
  <c r="K53" i="6"/>
  <c r="I53" i="6"/>
  <c r="G53" i="6"/>
  <c r="E53" i="6"/>
  <c r="C53" i="6"/>
  <c r="U52" i="6"/>
  <c r="S52" i="6"/>
  <c r="Q52" i="6"/>
  <c r="O52" i="6"/>
  <c r="M52" i="6"/>
  <c r="K52" i="6"/>
  <c r="I52" i="6"/>
  <c r="G52" i="6"/>
  <c r="E52" i="6"/>
  <c r="C52" i="6"/>
  <c r="U50" i="6"/>
  <c r="S50" i="6"/>
  <c r="Q50" i="6"/>
  <c r="O50" i="6"/>
  <c r="M50" i="6"/>
  <c r="K50" i="6"/>
  <c r="I50" i="6"/>
  <c r="G50" i="6"/>
  <c r="E50" i="6"/>
  <c r="C50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<sst xmlns="http://schemas.openxmlformats.org/spreadsheetml/2006/main" count="1311" uniqueCount="70">
  <si>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</si>
  <si>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</si>
  <si>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</si>
  <si>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</si>
  <si>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</si>
  <si>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</si>
  <si>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</si>
  <si>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</si>
  <si>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</si>
  <si>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</si>
  <si>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</si>
  <si>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</si>
  <si>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</si>
  <si>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</si>
  <si>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</si>
  <si>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</si>
  <si>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</si>
  <si>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</si>
  <si>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</si>
  <si>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</si>
  <si>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</si>
  <si>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</si>
  <si>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</si>
  <si>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</si>
  <si>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</si>
  <si>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</si>
  <si>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</si>
  <si>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</si>
  <si>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</si>
  <si>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</si>
  <si>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</si>
  <si>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</si>
  <si>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</si>
  <si>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</si>
  <si>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</si>
  <si>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</si>
  <si>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</si>
  <si>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</si>
  <si>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</si>
  <si>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</si>
  <si>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</si>
  <si>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</si>
  <si>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</si>
  <si>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</si>
  <si>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</si>
  <si>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</si>
  <si>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</si>
  <si>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</si>
  <si>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</si>
  <si>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</si>
  <si>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</si>
  <si>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</si>
  <si>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</si>
  <si>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</si>
  <si>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</si>
  <si>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</si>
  <si>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</si>
  <si>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</si>
  <si>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</si>
  <si>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</si>
  <si>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</si>
  <si>
    <t>EPA MCL</t>
  </si>
  <si>
    <t>Reg. Min.</t>
  </si>
  <si>
    <t>2nd NEG</t>
  </si>
  <si>
    <t>OPS</t>
  </si>
  <si>
    <t>8.0-8.4</t>
  </si>
  <si>
    <t>NR</t>
  </si>
  <si>
    <r>
      <rPr>
        <b/>
        <sz val="10"/>
        <color rgb="FF00B050"/>
        <rFont val="MS Sans Serif"/>
        <family val="2"/>
      </rPr>
      <t>Note:</t>
    </r>
    <r>
      <rPr>
        <sz val="10"/>
        <rFont val="MS Sans Serif"/>
        <family val="2"/>
      </rPr>
      <t xml:space="preserve"> </t>
    </r>
    <r>
      <rPr>
        <b/>
        <sz val="10"/>
        <rFont val="MS Sans Serif"/>
        <family val="2"/>
      </rPr>
      <t>MCL</t>
    </r>
    <r>
      <rPr>
        <sz val="10"/>
        <rFont val="MS Sans Serif"/>
        <family val="2"/>
      </rPr>
      <t xml:space="preserve"> = Maximum Contaminant Level; </t>
    </r>
    <r>
      <rPr>
        <b/>
        <sz val="10"/>
        <rFont val="MS Sans Serif"/>
        <family val="2"/>
      </rPr>
      <t>OPS</t>
    </r>
    <r>
      <rPr>
        <sz val="10"/>
        <rFont val="MS Sans Serif"/>
        <family val="2"/>
      </rPr>
      <t xml:space="preserve"> = Operational Parameter; </t>
    </r>
    <r>
      <rPr>
        <b/>
        <sz val="10"/>
        <rFont val="MS Sans Serif"/>
        <family val="2"/>
      </rPr>
      <t>Reg. Min</t>
    </r>
    <r>
      <rPr>
        <sz val="10"/>
        <rFont val="MS Sans Serif"/>
        <family val="2"/>
      </rPr>
      <t xml:space="preserve">. = Regulatory Minimum; </t>
    </r>
    <r>
      <rPr>
        <b/>
        <sz val="10"/>
        <rFont val="MS Sans Serif"/>
        <family val="2"/>
      </rPr>
      <t>2nd NEG</t>
    </r>
    <r>
      <rPr>
        <sz val="10"/>
        <rFont val="MS Sans Serif"/>
        <family val="2"/>
      </rPr>
      <t xml:space="preserve">=Secondary Nonenforceable Guideline;             </t>
    </r>
    <r>
      <rPr>
        <b/>
        <sz val="10"/>
        <rFont val="MS Sans Serif"/>
        <family val="2"/>
      </rPr>
      <t>NR</t>
    </r>
    <r>
      <rPr>
        <sz val="10"/>
        <rFont val="MS Sans Serif"/>
        <family val="2"/>
      </rPr>
      <t xml:space="preserve"> = Not Regulated</t>
    </r>
  </si>
  <si>
    <t>CY 2014</t>
  </si>
  <si>
    <t>CY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</si>
</sst>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0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  <font>
      <b/>
      <sz val="10"/>
      <color rgb="FF00B05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7" fillId="6" borderId="1" xfId="0" applyFont="1" applyFill="1" applyBorder="1"/>
    <xf numFmtId="2" fontId="7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2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3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topLeftCell="A19" zoomScale="75" zoomScaleNormal="75" zoomScaleSheetLayoutView="75" workbookViewId="0">
      <selection activeCell="A48" sqref="A48:Z9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8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8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8" ht="15.75" x14ac:dyDescent="0.25">
      <c r="A4" s="78" t="s">
        <v>58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Y19" s="2">
        <v>13.8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Y20" s="2">
        <v>12.5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>
        <v>0</v>
      </c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>
        <v>0</v>
      </c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AD48" s="20"/>
    </row>
    <row r="49" spans="1:30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AD49" s="20"/>
    </row>
    <row r="50" spans="1:30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AD50" s="20"/>
    </row>
    <row r="51" spans="1:30" ht="15.75" x14ac:dyDescent="0.25">
      <c r="A51" s="78" t="s">
        <v>58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>
        <v>12.5</v>
      </c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Y67" s="2">
        <v>11.3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>
        <v>0</v>
      </c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>
        <v>0</v>
      </c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topLeftCell="A49"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5" ht="15.75" x14ac:dyDescent="0.25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5" ht="15.75" x14ac:dyDescent="0.25">
      <c r="A3" s="78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5" ht="15.75" x14ac:dyDescent="0.25">
      <c r="A4" s="78" t="s">
        <v>60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C9" s="4">
        <v>8.23</v>
      </c>
      <c r="E9" s="5">
        <v>66</v>
      </c>
      <c r="G9" s="1">
        <v>108</v>
      </c>
      <c r="I9" s="1">
        <v>51</v>
      </c>
      <c r="K9" s="1">
        <v>57</v>
      </c>
      <c r="M9" s="1">
        <v>37</v>
      </c>
      <c r="O9" s="1">
        <v>71</v>
      </c>
      <c r="Q9" s="1">
        <v>0</v>
      </c>
      <c r="S9" s="1">
        <v>3.1</v>
      </c>
      <c r="U9" s="1">
        <v>0.57999999999999996</v>
      </c>
      <c r="W9" s="2" t="s">
        <v>49</v>
      </c>
      <c r="Y9" s="17">
        <v>12.3</v>
      </c>
    </row>
    <row r="10" spans="1:25" x14ac:dyDescent="0.2">
      <c r="A10" s="8">
        <v>41122</v>
      </c>
      <c r="C10" s="4">
        <v>8.2100000000000009</v>
      </c>
      <c r="E10" s="5">
        <v>68.3</v>
      </c>
      <c r="G10" s="9">
        <v>102</v>
      </c>
      <c r="H10" s="9"/>
      <c r="I10" s="9">
        <v>51</v>
      </c>
      <c r="J10" s="9"/>
      <c r="K10" s="9">
        <v>51</v>
      </c>
      <c r="L10" s="9"/>
      <c r="M10" s="9">
        <v>32</v>
      </c>
      <c r="N10" s="9"/>
      <c r="O10" s="9">
        <v>70</v>
      </c>
      <c r="Q10" s="1">
        <v>0</v>
      </c>
      <c r="S10" s="5">
        <v>3.2</v>
      </c>
      <c r="U10" s="4">
        <v>0.62</v>
      </c>
      <c r="W10" s="2" t="s">
        <v>49</v>
      </c>
      <c r="Y10" s="2">
        <v>14.2</v>
      </c>
    </row>
    <row r="11" spans="1:25" x14ac:dyDescent="0.2">
      <c r="A11" s="8">
        <v>41163</v>
      </c>
      <c r="C11" s="4">
        <v>8.24</v>
      </c>
      <c r="E11" s="5">
        <v>68.400000000000006</v>
      </c>
      <c r="G11" s="9">
        <v>102</v>
      </c>
      <c r="I11" s="9">
        <v>52</v>
      </c>
      <c r="K11" s="9">
        <v>50</v>
      </c>
      <c r="L11" s="9"/>
      <c r="M11" s="9">
        <v>35</v>
      </c>
      <c r="N11" s="9"/>
      <c r="O11" s="9">
        <v>67</v>
      </c>
      <c r="Q11" s="1">
        <v>0</v>
      </c>
      <c r="S11" s="5">
        <v>3.3</v>
      </c>
      <c r="U11" s="4">
        <v>0.61</v>
      </c>
      <c r="W11" s="2" t="s">
        <v>49</v>
      </c>
      <c r="Y11" s="2">
        <v>16.100000000000001</v>
      </c>
    </row>
    <row r="12" spans="1:25" x14ac:dyDescent="0.2">
      <c r="A12" s="8">
        <v>41193</v>
      </c>
      <c r="C12" s="4">
        <v>8.2200000000000006</v>
      </c>
      <c r="E12" s="5">
        <v>66.7</v>
      </c>
      <c r="G12" s="9">
        <v>100</v>
      </c>
      <c r="H12" s="9"/>
      <c r="I12" s="9">
        <v>52</v>
      </c>
      <c r="J12" s="9"/>
      <c r="K12" s="9">
        <v>48</v>
      </c>
      <c r="L12" s="9"/>
      <c r="M12" s="9">
        <v>35</v>
      </c>
      <c r="N12" s="9"/>
      <c r="O12" s="9">
        <v>65</v>
      </c>
      <c r="Q12" s="1">
        <v>0</v>
      </c>
      <c r="S12" s="5">
        <v>3.3</v>
      </c>
      <c r="U12" s="4">
        <v>0.6</v>
      </c>
      <c r="W12" s="2" t="s">
        <v>49</v>
      </c>
      <c r="Y12" s="2">
        <v>17.100000000000001</v>
      </c>
    </row>
    <row r="13" spans="1:25" x14ac:dyDescent="0.2">
      <c r="A13" s="8">
        <v>41224</v>
      </c>
      <c r="C13" s="4">
        <v>8.24</v>
      </c>
      <c r="E13" s="5">
        <v>65.7</v>
      </c>
      <c r="G13" s="9">
        <v>110</v>
      </c>
      <c r="H13" s="9"/>
      <c r="I13" s="9">
        <v>60</v>
      </c>
      <c r="J13" s="9"/>
      <c r="K13" s="9">
        <v>51</v>
      </c>
      <c r="L13" s="9"/>
      <c r="M13" s="9">
        <v>36</v>
      </c>
      <c r="N13" s="9"/>
      <c r="O13" s="9">
        <v>74</v>
      </c>
      <c r="Q13" s="1">
        <v>0</v>
      </c>
      <c r="S13" s="5">
        <v>3.2</v>
      </c>
      <c r="U13" s="4">
        <v>0.52</v>
      </c>
      <c r="W13" s="2" t="s">
        <v>49</v>
      </c>
      <c r="Y13" s="2">
        <v>18.2</v>
      </c>
    </row>
    <row r="14" spans="1:25" x14ac:dyDescent="0.2">
      <c r="A14" s="8">
        <v>41254</v>
      </c>
      <c r="C14" s="4">
        <v>8.1999999999999993</v>
      </c>
      <c r="E14" s="5">
        <v>63</v>
      </c>
      <c r="G14" s="9">
        <v>118</v>
      </c>
      <c r="H14" s="9"/>
      <c r="I14" s="9">
        <v>59</v>
      </c>
      <c r="J14" s="9"/>
      <c r="K14" s="9">
        <v>59</v>
      </c>
      <c r="L14" s="9"/>
      <c r="M14" s="9">
        <v>43</v>
      </c>
      <c r="N14" s="9"/>
      <c r="O14" s="9">
        <v>75</v>
      </c>
      <c r="Q14" s="1">
        <v>0</v>
      </c>
      <c r="S14" s="5">
        <v>3.4</v>
      </c>
      <c r="U14" s="4">
        <v>0.54</v>
      </c>
      <c r="W14" s="2" t="s">
        <v>49</v>
      </c>
      <c r="Y14" s="2">
        <v>18.100000000000001</v>
      </c>
    </row>
    <row r="15" spans="1:25" x14ac:dyDescent="0.2">
      <c r="A15" s="8">
        <v>41286</v>
      </c>
      <c r="C15" s="4">
        <v>8.17</v>
      </c>
      <c r="E15" s="5">
        <v>60.9</v>
      </c>
      <c r="G15" s="9">
        <v>126</v>
      </c>
      <c r="I15" s="9">
        <v>62</v>
      </c>
      <c r="J15" s="9"/>
      <c r="K15" s="9">
        <v>64</v>
      </c>
      <c r="L15" s="9"/>
      <c r="M15" s="9">
        <v>49</v>
      </c>
      <c r="N15" s="9"/>
      <c r="O15" s="9">
        <v>77</v>
      </c>
      <c r="Q15" s="9">
        <v>0</v>
      </c>
      <c r="S15" s="5">
        <v>3.3</v>
      </c>
      <c r="U15" s="4">
        <v>0.48</v>
      </c>
      <c r="W15" s="10" t="s">
        <v>49</v>
      </c>
      <c r="Y15" s="2">
        <v>20.2</v>
      </c>
    </row>
    <row r="16" spans="1:25" x14ac:dyDescent="0.2">
      <c r="A16" s="8">
        <v>41317</v>
      </c>
      <c r="C16" s="4">
        <v>8.1999999999999993</v>
      </c>
      <c r="E16" s="5">
        <v>56.5</v>
      </c>
      <c r="G16" s="9">
        <v>136</v>
      </c>
      <c r="I16" s="9">
        <v>67</v>
      </c>
      <c r="J16" s="9"/>
      <c r="K16" s="9">
        <v>70</v>
      </c>
      <c r="L16" s="9"/>
      <c r="M16" s="9">
        <v>59</v>
      </c>
      <c r="N16" s="9"/>
      <c r="O16" s="9">
        <v>78</v>
      </c>
      <c r="P16" s="9"/>
      <c r="Q16" s="9">
        <v>0</v>
      </c>
      <c r="S16" s="5">
        <v>3.4</v>
      </c>
      <c r="U16" s="4">
        <v>0.46</v>
      </c>
      <c r="W16" s="2" t="s">
        <v>49</v>
      </c>
      <c r="Y16" s="2">
        <v>20.7</v>
      </c>
    </row>
    <row r="17" spans="1:25" x14ac:dyDescent="0.2">
      <c r="A17" s="8">
        <v>41345</v>
      </c>
      <c r="C17" s="4">
        <v>8.1999999999999993</v>
      </c>
      <c r="E17" s="5">
        <v>52.8</v>
      </c>
      <c r="G17" s="9">
        <v>141</v>
      </c>
      <c r="I17" s="9">
        <v>71</v>
      </c>
      <c r="J17" s="9"/>
      <c r="K17" s="9">
        <v>70</v>
      </c>
      <c r="L17" s="9"/>
      <c r="M17" s="9">
        <v>58</v>
      </c>
      <c r="N17" s="9"/>
      <c r="O17" s="9">
        <v>84</v>
      </c>
      <c r="P17" s="9"/>
      <c r="Q17" s="9">
        <v>0</v>
      </c>
      <c r="S17" s="5">
        <v>3.3</v>
      </c>
      <c r="U17" s="4">
        <v>0.46</v>
      </c>
      <c r="W17" s="2" t="s">
        <v>49</v>
      </c>
      <c r="Y17" s="2">
        <v>18.600000000000001</v>
      </c>
    </row>
    <row r="18" spans="1:25" x14ac:dyDescent="0.2">
      <c r="A18" s="8">
        <v>41376</v>
      </c>
      <c r="C18" s="4">
        <v>8.19</v>
      </c>
      <c r="E18" s="5">
        <v>50.1</v>
      </c>
      <c r="G18" s="9">
        <v>129</v>
      </c>
      <c r="I18" s="16">
        <v>71</v>
      </c>
      <c r="K18" s="16">
        <v>59</v>
      </c>
      <c r="L18" s="9"/>
      <c r="M18" s="16">
        <v>54</v>
      </c>
      <c r="N18" s="16"/>
      <c r="O18" s="16">
        <v>75</v>
      </c>
      <c r="P18" s="16"/>
      <c r="Q18" s="9">
        <v>0</v>
      </c>
      <c r="S18" s="5">
        <v>3.2</v>
      </c>
      <c r="U18" s="4">
        <v>0.53</v>
      </c>
      <c r="W18" s="2" t="s">
        <v>49</v>
      </c>
      <c r="Y18" s="17">
        <v>14.9</v>
      </c>
    </row>
    <row r="19" spans="1:25" x14ac:dyDescent="0.2">
      <c r="A19" s="8">
        <v>41406</v>
      </c>
      <c r="C19" s="4">
        <v>8.19</v>
      </c>
      <c r="E19" s="5">
        <v>52.2</v>
      </c>
      <c r="G19" s="9">
        <v>134</v>
      </c>
      <c r="H19" s="9"/>
      <c r="I19" s="9">
        <v>73</v>
      </c>
      <c r="J19" s="9"/>
      <c r="K19" s="9">
        <v>61</v>
      </c>
      <c r="M19" s="9">
        <v>69</v>
      </c>
      <c r="N19" s="9"/>
      <c r="O19" s="9">
        <v>64</v>
      </c>
      <c r="Q19" s="1">
        <v>0</v>
      </c>
      <c r="S19" s="5">
        <v>3.3</v>
      </c>
      <c r="U19" s="4">
        <v>0.61</v>
      </c>
      <c r="W19" s="2" t="s">
        <v>49</v>
      </c>
      <c r="Y19" s="2">
        <v>11.6</v>
      </c>
    </row>
    <row r="20" spans="1:25" x14ac:dyDescent="0.2">
      <c r="A20" s="8">
        <v>41426</v>
      </c>
      <c r="C20" s="4">
        <v>8.18</v>
      </c>
      <c r="E20" s="5">
        <v>59.9</v>
      </c>
      <c r="G20" s="9">
        <v>120</v>
      </c>
      <c r="H20" s="9"/>
      <c r="I20" s="9">
        <v>64</v>
      </c>
      <c r="J20" s="9"/>
      <c r="K20" s="9">
        <v>56</v>
      </c>
      <c r="L20" s="9"/>
      <c r="M20" s="9">
        <v>64</v>
      </c>
      <c r="N20" s="9"/>
      <c r="O20" s="9">
        <v>56</v>
      </c>
      <c r="P20" s="9"/>
      <c r="Q20" s="9">
        <v>0</v>
      </c>
      <c r="R20" s="9"/>
      <c r="S20" s="5">
        <v>3.2</v>
      </c>
      <c r="U20" s="4">
        <v>0.56000000000000005</v>
      </c>
      <c r="W20" s="2" t="s">
        <v>49</v>
      </c>
      <c r="Y20" s="2">
        <v>9.9600000000000009</v>
      </c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>
        <f>AVERAGE(C10:C21)</f>
        <v>8.2036363636363649</v>
      </c>
      <c r="E23" s="5">
        <f>AVERAGE(E10:E21)</f>
        <v>60.409090909090907</v>
      </c>
      <c r="G23" s="9">
        <f>AVERAGE(G10:G21)</f>
        <v>119.81818181818181</v>
      </c>
      <c r="H23" s="9"/>
      <c r="I23" s="9">
        <f>AVERAGE(I10:I21)</f>
        <v>62</v>
      </c>
      <c r="J23" s="9"/>
      <c r="K23" s="9">
        <f>AVERAGE(K10:K21)</f>
        <v>58.090909090909093</v>
      </c>
      <c r="L23" s="9"/>
      <c r="M23" s="9">
        <f>AVERAGE(M10:M21)</f>
        <v>48.545454545454547</v>
      </c>
      <c r="N23" s="9"/>
      <c r="O23" s="9">
        <f>AVERAGE(O10:O21)</f>
        <v>71.36363636363636</v>
      </c>
      <c r="Q23" s="9">
        <f>AVERAGE(Q10:Q21)</f>
        <v>0</v>
      </c>
      <c r="S23" s="5">
        <f>AVERAGE(S10:S21)</f>
        <v>3.2818181818181817</v>
      </c>
      <c r="U23" s="4">
        <f>AVERAGE(U10:U21)</f>
        <v>0.54454545454545455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8.24</v>
      </c>
      <c r="E25" s="5">
        <f>MAX(E10:E21)</f>
        <v>68.400000000000006</v>
      </c>
      <c r="G25" s="9">
        <f>MAX(G10:G21)</f>
        <v>141</v>
      </c>
      <c r="I25" s="9">
        <f>MAX(I10:I21)</f>
        <v>73</v>
      </c>
      <c r="K25" s="9">
        <f>MAX(K10:K21)</f>
        <v>70</v>
      </c>
      <c r="M25" s="9">
        <f>MAX(M10:M21)</f>
        <v>69</v>
      </c>
      <c r="N25" s="9"/>
      <c r="O25" s="9">
        <f>MAX(O10:O21)</f>
        <v>84</v>
      </c>
      <c r="P25" s="9"/>
      <c r="Q25" s="9">
        <f>MAX(Q10:Q21)</f>
        <v>0</v>
      </c>
      <c r="S25" s="5">
        <f>MAX(S10:S21)</f>
        <v>3.4</v>
      </c>
      <c r="U25" s="4">
        <f>MAX(U10:U21)</f>
        <v>0.62</v>
      </c>
    </row>
    <row r="26" spans="1:25" x14ac:dyDescent="0.2">
      <c r="A26" s="3" t="s">
        <v>24</v>
      </c>
      <c r="C26" s="4">
        <f>MIN(C10:C21)</f>
        <v>8.17</v>
      </c>
      <c r="E26" s="5">
        <f>MIN(E10:E21)</f>
        <v>50.1</v>
      </c>
      <c r="G26" s="9">
        <f>MIN(G10:G21)</f>
        <v>100</v>
      </c>
      <c r="I26" s="9">
        <f>MIN(I10:I21)</f>
        <v>51</v>
      </c>
      <c r="K26" s="9">
        <f>MIN(K10:K21)</f>
        <v>48</v>
      </c>
      <c r="M26" s="9">
        <f>MIN(M10:M21)</f>
        <v>32</v>
      </c>
      <c r="N26" s="9"/>
      <c r="O26" s="9">
        <f>MIN(O10:O21)</f>
        <v>56</v>
      </c>
      <c r="P26" s="9"/>
      <c r="Q26" s="9">
        <f>MIN(Q10:Q21)</f>
        <v>0</v>
      </c>
      <c r="S26" s="5">
        <f>MIN(S10:S21)</f>
        <v>3.2</v>
      </c>
      <c r="U26" s="5">
        <f>MIN(U10:U21)</f>
        <v>0.46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>
        <v>0.35</v>
      </c>
      <c r="E30" s="1">
        <v>0.03</v>
      </c>
      <c r="G30" s="4">
        <v>0.9</v>
      </c>
      <c r="I30" s="1">
        <v>0.67</v>
      </c>
      <c r="K30" s="1">
        <v>32.6</v>
      </c>
      <c r="M30" s="1">
        <v>23.9</v>
      </c>
      <c r="O30" s="4">
        <v>0</v>
      </c>
      <c r="Q30" s="9">
        <v>302</v>
      </c>
      <c r="S30" s="1">
        <v>0.04</v>
      </c>
      <c r="U30" s="1">
        <v>170</v>
      </c>
    </row>
    <row r="31" spans="1:25" x14ac:dyDescent="0.2">
      <c r="A31" s="8">
        <v>41122</v>
      </c>
      <c r="B31" s="1"/>
      <c r="C31" s="4">
        <v>0.21</v>
      </c>
      <c r="D31" s="4"/>
      <c r="E31" s="4">
        <v>0.03</v>
      </c>
      <c r="G31" s="4">
        <v>0.88</v>
      </c>
      <c r="H31" s="4"/>
      <c r="I31" s="4">
        <v>0.66</v>
      </c>
      <c r="K31" s="5">
        <v>34.200000000000003</v>
      </c>
      <c r="L31" s="9"/>
      <c r="M31" s="5">
        <v>18.2</v>
      </c>
      <c r="O31" s="4">
        <v>0</v>
      </c>
      <c r="Q31" s="9">
        <v>293</v>
      </c>
      <c r="S31" s="4">
        <v>0.04</v>
      </c>
      <c r="U31" s="1">
        <v>149</v>
      </c>
    </row>
    <row r="32" spans="1:25" x14ac:dyDescent="0.2">
      <c r="A32" s="8">
        <v>41163</v>
      </c>
      <c r="C32" s="4">
        <v>0.19</v>
      </c>
      <c r="D32" s="4"/>
      <c r="E32" s="4">
        <v>0.03</v>
      </c>
      <c r="G32" s="4">
        <v>0.86</v>
      </c>
      <c r="I32" s="4">
        <v>0.65</v>
      </c>
      <c r="K32" s="5">
        <v>35.799999999999997</v>
      </c>
      <c r="L32" s="9"/>
      <c r="M32" s="5">
        <v>19.100000000000001</v>
      </c>
      <c r="O32" s="4">
        <v>0</v>
      </c>
      <c r="Q32" s="9">
        <v>296</v>
      </c>
      <c r="S32" s="4">
        <v>0.04</v>
      </c>
      <c r="U32" s="1">
        <v>158</v>
      </c>
    </row>
    <row r="33" spans="1:21" x14ac:dyDescent="0.2">
      <c r="A33" s="8">
        <v>41193</v>
      </c>
      <c r="C33" s="4">
        <v>0.23</v>
      </c>
      <c r="E33" s="4">
        <v>0.04</v>
      </c>
      <c r="G33" s="4">
        <v>0.8</v>
      </c>
      <c r="I33" s="4">
        <v>0.65</v>
      </c>
      <c r="K33" s="5">
        <v>37.5</v>
      </c>
      <c r="L33" s="9"/>
      <c r="M33" s="5">
        <v>20</v>
      </c>
      <c r="O33" s="4">
        <v>0</v>
      </c>
      <c r="Q33" s="9">
        <v>301</v>
      </c>
      <c r="S33" s="4">
        <v>0.04</v>
      </c>
      <c r="U33" s="1">
        <v>158</v>
      </c>
    </row>
    <row r="34" spans="1:21" x14ac:dyDescent="0.2">
      <c r="A34" s="8">
        <v>41224</v>
      </c>
      <c r="C34" s="4">
        <v>0.28000000000000003</v>
      </c>
      <c r="E34" s="4">
        <v>0.03</v>
      </c>
      <c r="G34" s="4">
        <v>0.85</v>
      </c>
      <c r="I34" s="4">
        <v>0.66</v>
      </c>
      <c r="K34" s="5">
        <v>38.799999999999997</v>
      </c>
      <c r="L34" s="9"/>
      <c r="M34" s="5">
        <v>21.2</v>
      </c>
      <c r="O34" s="4">
        <v>0</v>
      </c>
      <c r="Q34" s="9">
        <v>323</v>
      </c>
      <c r="S34" s="4">
        <v>0.04</v>
      </c>
      <c r="U34" s="1">
        <v>175</v>
      </c>
    </row>
    <row r="35" spans="1:21" x14ac:dyDescent="0.2">
      <c r="A35" s="8">
        <v>41254</v>
      </c>
      <c r="C35" s="4">
        <v>0.25</v>
      </c>
      <c r="E35" s="4">
        <v>0.02</v>
      </c>
      <c r="G35" s="4">
        <v>0.8</v>
      </c>
      <c r="I35" s="4">
        <v>0.65</v>
      </c>
      <c r="K35" s="5">
        <v>39.299999999999997</v>
      </c>
      <c r="L35" s="9"/>
      <c r="M35" s="5">
        <v>29</v>
      </c>
      <c r="O35" s="4">
        <v>0.01</v>
      </c>
      <c r="Q35" s="9">
        <v>338</v>
      </c>
      <c r="S35" s="4">
        <v>0.04</v>
      </c>
      <c r="U35" s="1">
        <v>203</v>
      </c>
    </row>
    <row r="36" spans="1:21" x14ac:dyDescent="0.2">
      <c r="A36" s="8">
        <v>41286</v>
      </c>
      <c r="C36" s="4">
        <v>0.27</v>
      </c>
      <c r="D36" s="4"/>
      <c r="E36" s="4">
        <v>0.03</v>
      </c>
      <c r="G36" s="4">
        <v>0.88</v>
      </c>
      <c r="I36" s="4">
        <v>0.64</v>
      </c>
      <c r="K36" s="5">
        <v>41.1</v>
      </c>
      <c r="L36" s="9"/>
      <c r="M36" s="5">
        <v>32.6</v>
      </c>
      <c r="O36" s="4">
        <v>0</v>
      </c>
      <c r="Q36" s="9">
        <v>356</v>
      </c>
      <c r="S36" s="4">
        <v>0.04</v>
      </c>
      <c r="U36" s="1">
        <v>204</v>
      </c>
    </row>
    <row r="37" spans="1:21" x14ac:dyDescent="0.2">
      <c r="A37" s="8">
        <v>41317</v>
      </c>
      <c r="C37" s="4">
        <v>0.38</v>
      </c>
      <c r="E37" s="4">
        <v>0.03</v>
      </c>
      <c r="G37" s="4">
        <v>1.03</v>
      </c>
      <c r="I37" s="4">
        <v>0.65</v>
      </c>
      <c r="J37" s="9"/>
      <c r="K37" s="5">
        <v>45.2</v>
      </c>
      <c r="M37" s="5">
        <v>40.299999999999997</v>
      </c>
      <c r="O37" s="4">
        <v>0</v>
      </c>
      <c r="Q37" s="9">
        <v>385</v>
      </c>
      <c r="S37" s="4">
        <v>0.04</v>
      </c>
      <c r="U37" s="1">
        <v>242</v>
      </c>
    </row>
    <row r="38" spans="1:21" x14ac:dyDescent="0.2">
      <c r="A38" s="8">
        <v>41345</v>
      </c>
      <c r="C38" s="60">
        <v>0.69</v>
      </c>
      <c r="D38" s="60"/>
      <c r="E38" s="60">
        <v>0.04</v>
      </c>
      <c r="F38" s="62"/>
      <c r="G38" s="60">
        <v>1.0900000000000001</v>
      </c>
      <c r="H38" s="62"/>
      <c r="I38" s="60">
        <v>0.65</v>
      </c>
      <c r="J38" s="62"/>
      <c r="K38" s="61">
        <v>42.8</v>
      </c>
      <c r="L38" s="63"/>
      <c r="M38" s="61">
        <v>39.1</v>
      </c>
      <c r="N38" s="62"/>
      <c r="O38" s="60">
        <v>0</v>
      </c>
      <c r="P38" s="62"/>
      <c r="Q38" s="63">
        <v>389</v>
      </c>
      <c r="R38" s="62"/>
      <c r="S38" s="60">
        <v>0.04</v>
      </c>
      <c r="T38" s="62"/>
      <c r="U38" s="62">
        <v>233</v>
      </c>
    </row>
    <row r="39" spans="1:21" x14ac:dyDescent="0.2">
      <c r="A39" s="8">
        <v>41376</v>
      </c>
      <c r="C39" s="4">
        <v>1.48</v>
      </c>
      <c r="D39" s="3"/>
      <c r="E39" s="4">
        <v>0.02</v>
      </c>
      <c r="G39" s="4">
        <v>0.76</v>
      </c>
      <c r="I39" s="4">
        <v>0.68</v>
      </c>
      <c r="K39" s="5">
        <v>34.799999999999997</v>
      </c>
      <c r="L39" s="9"/>
      <c r="M39" s="5">
        <v>34</v>
      </c>
      <c r="O39" s="4">
        <v>0</v>
      </c>
      <c r="P39" s="4"/>
      <c r="Q39" s="9">
        <v>350</v>
      </c>
      <c r="S39" s="4">
        <v>0.05</v>
      </c>
      <c r="U39" s="1">
        <v>214</v>
      </c>
    </row>
    <row r="40" spans="1:21" x14ac:dyDescent="0.2">
      <c r="A40" s="8">
        <v>41406</v>
      </c>
      <c r="C40" s="4">
        <v>5.03</v>
      </c>
      <c r="E40" s="4">
        <v>0.04</v>
      </c>
      <c r="G40" s="4">
        <v>0.85</v>
      </c>
      <c r="I40" s="4">
        <v>0.67</v>
      </c>
      <c r="K40" s="5">
        <v>31.8</v>
      </c>
      <c r="L40" s="9"/>
      <c r="M40" s="5">
        <v>32.799999999999997</v>
      </c>
      <c r="O40" s="4">
        <v>0</v>
      </c>
      <c r="P40" s="4"/>
      <c r="Q40" s="9">
        <v>350</v>
      </c>
      <c r="S40" s="4">
        <v>0.05</v>
      </c>
      <c r="U40" s="1">
        <v>204</v>
      </c>
    </row>
    <row r="41" spans="1:21" x14ac:dyDescent="0.2">
      <c r="A41" s="8">
        <v>41437</v>
      </c>
      <c r="C41" s="4">
        <v>5.67</v>
      </c>
      <c r="E41" s="4">
        <v>0.04</v>
      </c>
      <c r="G41" s="4">
        <v>0.78</v>
      </c>
      <c r="I41" s="4">
        <v>0.66</v>
      </c>
      <c r="K41" s="5">
        <v>28.3</v>
      </c>
      <c r="L41" s="9"/>
      <c r="M41" s="5">
        <v>27.6</v>
      </c>
      <c r="O41" s="4">
        <v>0</v>
      </c>
      <c r="Q41" s="9">
        <v>317</v>
      </c>
      <c r="S41" s="4">
        <v>0.05</v>
      </c>
      <c r="U41" s="1">
        <v>194</v>
      </c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>
        <f>AVERAGE(C31:C42)</f>
        <v>1.3345454545454545</v>
      </c>
      <c r="E44" s="4" t="s">
        <v>47</v>
      </c>
      <c r="G44" s="4">
        <f>AVERAGE(G31:G42)</f>
        <v>0.87090909090909097</v>
      </c>
      <c r="I44" s="4">
        <f>AVERAGE(I31:I42)</f>
        <v>0.65636363636363637</v>
      </c>
      <c r="K44" s="5">
        <f>AVERAGE(K31:K42)</f>
        <v>37.236363636363642</v>
      </c>
      <c r="L44" s="5"/>
      <c r="M44" s="5">
        <f>AVERAGE(M31:M42)</f>
        <v>28.536363636363635</v>
      </c>
      <c r="O44" s="4" t="s">
        <v>44</v>
      </c>
      <c r="Q44" s="9">
        <f>AVERAGE(Q31:Q42)</f>
        <v>336.18181818181819</v>
      </c>
      <c r="S44" s="4">
        <f>AVERAGE(S31:S42)</f>
        <v>4.2727272727272725E-2</v>
      </c>
      <c r="U44" s="9">
        <f>AVERAGE(U31:U42)</f>
        <v>194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5.67</v>
      </c>
      <c r="E46" s="4" t="s">
        <v>47</v>
      </c>
      <c r="G46" s="4">
        <f>MAX(G31:G42)</f>
        <v>1.0900000000000001</v>
      </c>
      <c r="I46" s="4">
        <f>MAX(I31:I42)</f>
        <v>0.68</v>
      </c>
      <c r="K46" s="9">
        <f>MAX(K31:K42)</f>
        <v>45.2</v>
      </c>
      <c r="L46" s="9"/>
      <c r="M46" s="9">
        <f>MAX(M31:M42)</f>
        <v>40.299999999999997</v>
      </c>
      <c r="O46" s="4" t="s">
        <v>44</v>
      </c>
      <c r="Q46" s="9">
        <f>MAX(Q31:Q42)</f>
        <v>389</v>
      </c>
      <c r="S46" s="4">
        <f>MAX(S31:S42)</f>
        <v>0.05</v>
      </c>
      <c r="U46" s="9">
        <f>MAX(U31:U42)</f>
        <v>242</v>
      </c>
    </row>
    <row r="47" spans="1:21" x14ac:dyDescent="0.2">
      <c r="A47" s="3" t="s">
        <v>24</v>
      </c>
      <c r="C47" s="4">
        <f>MIN(C31:C42)</f>
        <v>0.19</v>
      </c>
      <c r="E47" s="4" t="s">
        <v>47</v>
      </c>
      <c r="G47" s="4">
        <f>MIN(G31:G42)</f>
        <v>0.76</v>
      </c>
      <c r="I47" s="4">
        <f>MIN(I31:I42)</f>
        <v>0.64</v>
      </c>
      <c r="K47" s="9">
        <f>MIN(K31:K42)</f>
        <v>28.3</v>
      </c>
      <c r="L47" s="9"/>
      <c r="M47" s="9">
        <f>MIN(M31:M42)</f>
        <v>18.2</v>
      </c>
      <c r="O47" s="4" t="s">
        <v>44</v>
      </c>
      <c r="Q47" s="9">
        <f>MIN(Q31:Q42)</f>
        <v>293</v>
      </c>
      <c r="S47" s="4">
        <f>MIN(S31:S42)</f>
        <v>0.04</v>
      </c>
      <c r="U47" s="9">
        <f>MIN(U31:U42)</f>
        <v>149</v>
      </c>
    </row>
    <row r="48" spans="1:21" ht="15.75" x14ac:dyDescent="0.25">
      <c r="A48" s="78" t="s">
        <v>0</v>
      </c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</row>
    <row r="49" spans="1:25" ht="15.75" x14ac:dyDescent="0.25">
      <c r="A49" s="78" t="s">
        <v>1</v>
      </c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</row>
    <row r="50" spans="1:25" ht="15.75" x14ac:dyDescent="0.25">
      <c r="A50" s="78" t="s">
        <v>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</row>
    <row r="51" spans="1:25" ht="15.75" x14ac:dyDescent="0.25">
      <c r="A51" s="78" t="s">
        <v>60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  <c r="C56" s="4">
        <v>8.16</v>
      </c>
      <c r="E56" s="5">
        <v>70.099999999999994</v>
      </c>
      <c r="G56" s="1">
        <v>94</v>
      </c>
      <c r="I56" s="1">
        <v>42</v>
      </c>
      <c r="K56" s="1">
        <v>52</v>
      </c>
      <c r="M56" s="1">
        <v>48</v>
      </c>
      <c r="O56" s="1">
        <v>46</v>
      </c>
      <c r="Q56" s="1">
        <v>0</v>
      </c>
      <c r="S56" s="1">
        <v>3.3</v>
      </c>
      <c r="U56" s="1">
        <v>0.63</v>
      </c>
      <c r="W56" s="2" t="s">
        <v>49</v>
      </c>
      <c r="Y56" s="2">
        <v>11.3</v>
      </c>
    </row>
    <row r="57" spans="1:25" x14ac:dyDescent="0.2">
      <c r="A57" s="8">
        <v>41122</v>
      </c>
      <c r="C57" s="4">
        <v>8.19</v>
      </c>
      <c r="E57" s="5">
        <v>70.8</v>
      </c>
      <c r="G57" s="9">
        <v>93</v>
      </c>
      <c r="H57" s="9"/>
      <c r="I57" s="9">
        <v>41</v>
      </c>
      <c r="J57" s="9"/>
      <c r="K57" s="9">
        <v>52</v>
      </c>
      <c r="L57" s="9"/>
      <c r="M57" s="9">
        <v>42</v>
      </c>
      <c r="N57" s="9"/>
      <c r="O57" s="9">
        <v>50</v>
      </c>
      <c r="Q57" s="1">
        <v>0</v>
      </c>
      <c r="S57" s="5">
        <v>3.3</v>
      </c>
      <c r="U57" s="4">
        <v>0.67</v>
      </c>
      <c r="W57" s="2" t="s">
        <v>49</v>
      </c>
      <c r="Y57" s="2">
        <v>14.3</v>
      </c>
    </row>
    <row r="58" spans="1:25" x14ac:dyDescent="0.2">
      <c r="A58" s="8">
        <v>41163</v>
      </c>
      <c r="C58" s="4">
        <v>8.23</v>
      </c>
      <c r="E58" s="5">
        <v>68.900000000000006</v>
      </c>
      <c r="G58" s="9">
        <v>95</v>
      </c>
      <c r="H58" s="9"/>
      <c r="I58" s="9">
        <v>43</v>
      </c>
      <c r="J58" s="9"/>
      <c r="K58" s="9">
        <v>53</v>
      </c>
      <c r="L58" s="9"/>
      <c r="M58" s="9">
        <v>44</v>
      </c>
      <c r="N58" s="9"/>
      <c r="O58" s="9">
        <v>52</v>
      </c>
      <c r="P58" s="9"/>
      <c r="Q58" s="9">
        <v>0</v>
      </c>
      <c r="S58" s="5">
        <v>3.3</v>
      </c>
      <c r="U58" s="4">
        <v>0.67</v>
      </c>
      <c r="W58" s="2" t="s">
        <v>49</v>
      </c>
      <c r="Y58" s="2">
        <v>16.3</v>
      </c>
    </row>
    <row r="59" spans="1:25" x14ac:dyDescent="0.2">
      <c r="A59" s="8">
        <v>41193</v>
      </c>
      <c r="C59" s="4">
        <v>8.1999999999999993</v>
      </c>
      <c r="E59" s="5">
        <v>64.7</v>
      </c>
      <c r="G59" s="9">
        <v>103</v>
      </c>
      <c r="H59" s="9"/>
      <c r="I59" s="9">
        <v>44</v>
      </c>
      <c r="J59" s="9"/>
      <c r="K59" s="9">
        <v>60</v>
      </c>
      <c r="L59" s="9"/>
      <c r="M59" s="9">
        <v>46</v>
      </c>
      <c r="N59" s="9"/>
      <c r="O59" s="9">
        <v>58</v>
      </c>
      <c r="Q59" s="1">
        <v>0</v>
      </c>
      <c r="S59" s="5">
        <v>3.3</v>
      </c>
      <c r="U59" s="4">
        <v>0.65</v>
      </c>
      <c r="W59" s="2" t="s">
        <v>49</v>
      </c>
      <c r="Y59" s="2">
        <v>17.100000000000001</v>
      </c>
    </row>
    <row r="60" spans="1:25" x14ac:dyDescent="0.2">
      <c r="A60" s="8">
        <v>41224</v>
      </c>
      <c r="C60" s="4">
        <v>8.2100000000000009</v>
      </c>
      <c r="E60" s="5">
        <v>60.7</v>
      </c>
      <c r="G60" s="9">
        <v>109</v>
      </c>
      <c r="H60" s="9"/>
      <c r="I60" s="9">
        <v>49</v>
      </c>
      <c r="J60" s="9"/>
      <c r="K60" s="9">
        <v>61</v>
      </c>
      <c r="L60" s="9"/>
      <c r="M60" s="9">
        <v>51</v>
      </c>
      <c r="N60" s="9"/>
      <c r="O60" s="9">
        <v>59</v>
      </c>
      <c r="Q60" s="1">
        <v>0</v>
      </c>
      <c r="S60" s="5">
        <v>3.4</v>
      </c>
      <c r="U60" s="4">
        <v>0.61</v>
      </c>
      <c r="W60" s="2" t="s">
        <v>49</v>
      </c>
      <c r="Y60" s="2">
        <v>18.3</v>
      </c>
    </row>
    <row r="61" spans="1:25" x14ac:dyDescent="0.2">
      <c r="A61" s="8">
        <v>41254</v>
      </c>
      <c r="C61" s="4">
        <v>8.17</v>
      </c>
      <c r="E61" s="5">
        <v>55.3</v>
      </c>
      <c r="G61" s="9">
        <v>114</v>
      </c>
      <c r="I61" s="9">
        <v>46</v>
      </c>
      <c r="J61" s="9"/>
      <c r="K61" s="9">
        <v>68</v>
      </c>
      <c r="M61" s="9">
        <v>57</v>
      </c>
      <c r="N61" s="9"/>
      <c r="O61" s="9">
        <v>57</v>
      </c>
      <c r="Q61" s="1">
        <v>0</v>
      </c>
      <c r="S61" s="5">
        <v>3.3</v>
      </c>
      <c r="U61" s="4">
        <v>0.57999999999999996</v>
      </c>
      <c r="W61" s="2" t="s">
        <v>49</v>
      </c>
      <c r="Y61" s="2">
        <v>17.100000000000001</v>
      </c>
    </row>
    <row r="62" spans="1:25" x14ac:dyDescent="0.2">
      <c r="A62" s="8">
        <v>41286</v>
      </c>
      <c r="C62" s="4">
        <v>8.18</v>
      </c>
      <c r="E62" s="5">
        <v>53.7</v>
      </c>
      <c r="G62" s="9">
        <v>118</v>
      </c>
      <c r="I62" s="9">
        <v>44</v>
      </c>
      <c r="J62" s="9"/>
      <c r="K62" s="9">
        <v>73</v>
      </c>
      <c r="L62" s="9"/>
      <c r="M62" s="9">
        <v>62</v>
      </c>
      <c r="N62" s="9"/>
      <c r="O62" s="9">
        <v>56</v>
      </c>
      <c r="Q62" s="1">
        <v>0</v>
      </c>
      <c r="S62" s="5">
        <v>3.2</v>
      </c>
      <c r="U62" s="4">
        <v>0.54</v>
      </c>
      <c r="W62" s="10" t="s">
        <v>49</v>
      </c>
      <c r="Y62" s="2">
        <v>20.3</v>
      </c>
    </row>
    <row r="63" spans="1:25" x14ac:dyDescent="0.2">
      <c r="A63" s="8">
        <v>41317</v>
      </c>
      <c r="C63" s="4">
        <v>8.15</v>
      </c>
      <c r="E63" s="5">
        <v>49.9</v>
      </c>
      <c r="G63" s="9">
        <v>124</v>
      </c>
      <c r="H63" s="9"/>
      <c r="I63" s="9">
        <v>49</v>
      </c>
      <c r="J63" s="9"/>
      <c r="K63" s="9">
        <v>75</v>
      </c>
      <c r="L63" s="9"/>
      <c r="M63" s="9">
        <v>70</v>
      </c>
      <c r="N63" s="9"/>
      <c r="O63" s="9">
        <v>54</v>
      </c>
      <c r="P63" s="9"/>
      <c r="Q63" s="9">
        <v>0</v>
      </c>
      <c r="S63" s="5">
        <v>3.4</v>
      </c>
      <c r="U63" s="4">
        <v>0.5</v>
      </c>
      <c r="W63" s="2" t="s">
        <v>49</v>
      </c>
      <c r="Y63" s="2">
        <v>21.7</v>
      </c>
    </row>
    <row r="64" spans="1:25" x14ac:dyDescent="0.2">
      <c r="A64" s="8">
        <v>41345</v>
      </c>
      <c r="C64" s="4">
        <v>8.15</v>
      </c>
      <c r="E64" s="5">
        <v>48.8</v>
      </c>
      <c r="G64" s="9">
        <v>122</v>
      </c>
      <c r="H64" s="9"/>
      <c r="I64" s="9">
        <v>47</v>
      </c>
      <c r="J64" s="9"/>
      <c r="K64" s="9">
        <v>75</v>
      </c>
      <c r="L64" s="9"/>
      <c r="M64" s="9">
        <v>67</v>
      </c>
      <c r="N64" s="9"/>
      <c r="O64" s="9">
        <v>55</v>
      </c>
      <c r="P64" s="9"/>
      <c r="Q64" s="9">
        <v>0</v>
      </c>
      <c r="S64" s="5">
        <v>3.4</v>
      </c>
      <c r="U64" s="4">
        <v>0.54</v>
      </c>
      <c r="W64" s="2" t="s">
        <v>49</v>
      </c>
      <c r="Y64" s="2">
        <v>18.5</v>
      </c>
    </row>
    <row r="65" spans="1:25" x14ac:dyDescent="0.2">
      <c r="A65" s="8">
        <v>41376</v>
      </c>
      <c r="C65" s="4">
        <v>8.15</v>
      </c>
      <c r="E65" s="5">
        <v>47.1</v>
      </c>
      <c r="G65" s="9">
        <v>121</v>
      </c>
      <c r="H65" s="9"/>
      <c r="I65" s="9">
        <v>52</v>
      </c>
      <c r="J65" s="9"/>
      <c r="K65" s="9">
        <v>69</v>
      </c>
      <c r="L65" s="9"/>
      <c r="M65" s="9">
        <v>64</v>
      </c>
      <c r="N65" s="9"/>
      <c r="O65" s="9">
        <v>57</v>
      </c>
      <c r="Q65" s="1">
        <v>0</v>
      </c>
      <c r="S65" s="5">
        <v>3.4</v>
      </c>
      <c r="U65" s="4">
        <v>0.55000000000000004</v>
      </c>
      <c r="W65" s="2" t="s">
        <v>49</v>
      </c>
      <c r="Y65" s="17">
        <v>16.100000000000001</v>
      </c>
    </row>
    <row r="66" spans="1:25" x14ac:dyDescent="0.2">
      <c r="A66" s="8">
        <v>41406</v>
      </c>
      <c r="C66" s="4">
        <v>8.09</v>
      </c>
      <c r="E66" s="5">
        <v>50.1</v>
      </c>
      <c r="G66" s="9">
        <v>121</v>
      </c>
      <c r="H66" s="9"/>
      <c r="I66" s="9">
        <v>54</v>
      </c>
      <c r="J66" s="9"/>
      <c r="K66" s="9">
        <v>66</v>
      </c>
      <c r="L66" s="9"/>
      <c r="M66" s="9">
        <v>75</v>
      </c>
      <c r="O66" s="9">
        <v>46</v>
      </c>
      <c r="Q66" s="1">
        <v>0</v>
      </c>
      <c r="S66" s="5">
        <v>3.4</v>
      </c>
      <c r="U66" s="4">
        <v>0.56000000000000005</v>
      </c>
      <c r="W66" s="2" t="s">
        <v>49</v>
      </c>
      <c r="Y66" s="17">
        <v>11.7</v>
      </c>
    </row>
    <row r="67" spans="1:25" x14ac:dyDescent="0.2">
      <c r="A67" s="8">
        <v>41437</v>
      </c>
      <c r="C67" s="4">
        <v>8.2200000000000006</v>
      </c>
      <c r="E67" s="5">
        <v>56.4</v>
      </c>
      <c r="G67" s="9">
        <v>111</v>
      </c>
      <c r="H67" s="9"/>
      <c r="I67" s="9">
        <v>48</v>
      </c>
      <c r="J67" s="9"/>
      <c r="K67" s="9">
        <v>63</v>
      </c>
      <c r="L67" s="9"/>
      <c r="M67" s="9">
        <v>66</v>
      </c>
      <c r="N67" s="9"/>
      <c r="O67" s="9">
        <v>45</v>
      </c>
      <c r="P67" s="9"/>
      <c r="Q67" s="9">
        <v>0</v>
      </c>
      <c r="R67" s="9"/>
      <c r="S67" s="5">
        <v>3.4</v>
      </c>
      <c r="T67" s="9"/>
      <c r="U67" s="4">
        <v>0.56000000000000005</v>
      </c>
      <c r="W67" s="2" t="s">
        <v>49</v>
      </c>
      <c r="Y67" s="2">
        <v>9.5</v>
      </c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>
        <f>AVERAGE(C57:C68)</f>
        <v>8.1763636363636376</v>
      </c>
      <c r="E70" s="9">
        <f>AVERAGE(E57:E68)</f>
        <v>56.945454545454545</v>
      </c>
      <c r="G70" s="9">
        <f>AVERAGE(G57:G68)</f>
        <v>111.90909090909091</v>
      </c>
      <c r="I70" s="9">
        <f>AVERAGE(I57:I68)</f>
        <v>47</v>
      </c>
      <c r="K70" s="9">
        <f>AVERAGE(K57:K68)</f>
        <v>65</v>
      </c>
      <c r="M70" s="9">
        <f>AVERAGE(M57:M68)</f>
        <v>58.545454545454547</v>
      </c>
      <c r="N70" s="9"/>
      <c r="O70" s="9">
        <f>AVERAGE(O57:O68)</f>
        <v>53.545454545454547</v>
      </c>
      <c r="P70" s="9"/>
      <c r="Q70" s="9">
        <f>AVERAGE(Q57:Q68)</f>
        <v>0</v>
      </c>
      <c r="S70" s="5">
        <f>AVERAGE(S57:S68)</f>
        <v>3.3454545454545443</v>
      </c>
      <c r="U70" s="4">
        <f>AVERAGE(U57:U68)</f>
        <v>0.5845454545454547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8.23</v>
      </c>
      <c r="E72" s="9">
        <f>MAX(E57:E68)</f>
        <v>70.8</v>
      </c>
      <c r="G72" s="9">
        <f>MAX(G57:G68)</f>
        <v>124</v>
      </c>
      <c r="I72" s="9">
        <f>MAX(I57:I68)</f>
        <v>54</v>
      </c>
      <c r="K72" s="9">
        <f>MAX(K57:K68)</f>
        <v>75</v>
      </c>
      <c r="M72" s="9">
        <f>MAX(M57:M68)</f>
        <v>75</v>
      </c>
      <c r="N72" s="9"/>
      <c r="O72" s="9">
        <f>MAX(O57:O68)</f>
        <v>59</v>
      </c>
      <c r="P72" s="9"/>
      <c r="Q72" s="9">
        <f>MAX(Q57:Q68)</f>
        <v>0</v>
      </c>
      <c r="S72" s="5">
        <f>MAX(S57:S68)</f>
        <v>3.4</v>
      </c>
      <c r="U72" s="4">
        <f>MAX(U57:U68)</f>
        <v>0.67</v>
      </c>
    </row>
    <row r="73" spans="1:25" x14ac:dyDescent="0.2">
      <c r="A73" s="3" t="s">
        <v>24</v>
      </c>
      <c r="C73" s="4">
        <f>MIN(C57:C68)</f>
        <v>8.09</v>
      </c>
      <c r="E73" s="9">
        <f>MIN(E57:E68)</f>
        <v>47.1</v>
      </c>
      <c r="G73" s="9">
        <f>MIN(G57:G68)</f>
        <v>93</v>
      </c>
      <c r="I73" s="9">
        <f>MIN(I57:I68)</f>
        <v>41</v>
      </c>
      <c r="K73" s="9">
        <f>MIN(K57:K68)</f>
        <v>52</v>
      </c>
      <c r="M73" s="9">
        <f>MIN(M57:M68)</f>
        <v>42</v>
      </c>
      <c r="N73" s="9"/>
      <c r="O73" s="9">
        <f>MIN(O57:O68)</f>
        <v>45</v>
      </c>
      <c r="P73" s="9"/>
      <c r="Q73" s="9">
        <f>MIN(Q57:Q68)</f>
        <v>0</v>
      </c>
      <c r="S73" s="5">
        <f>MIN(S57:S68)</f>
        <v>3.2</v>
      </c>
      <c r="U73" s="4">
        <f>MIN(U57:U68)</f>
        <v>0.5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>
        <v>1.1499999999999999</v>
      </c>
      <c r="E77" s="1">
        <v>0.03</v>
      </c>
      <c r="G77" s="4">
        <v>0.83</v>
      </c>
      <c r="I77" s="1">
        <v>0.67</v>
      </c>
      <c r="K77" s="1">
        <v>30.8</v>
      </c>
      <c r="M77" s="1">
        <v>29.8</v>
      </c>
      <c r="O77" s="4">
        <v>0</v>
      </c>
      <c r="Q77" s="9">
        <v>273</v>
      </c>
      <c r="S77" s="1">
        <v>0.06</v>
      </c>
      <c r="U77" s="1">
        <v>155</v>
      </c>
    </row>
    <row r="78" spans="1:25" x14ac:dyDescent="0.2">
      <c r="A78" s="8">
        <v>41122</v>
      </c>
      <c r="C78" s="4">
        <v>0.69</v>
      </c>
      <c r="D78" s="4"/>
      <c r="E78" s="4">
        <v>0.04</v>
      </c>
      <c r="G78" s="4">
        <v>0.87</v>
      </c>
      <c r="I78" s="4">
        <v>0.69</v>
      </c>
      <c r="K78" s="5">
        <v>33</v>
      </c>
      <c r="L78" s="9"/>
      <c r="M78" s="5">
        <v>27.2</v>
      </c>
      <c r="O78" s="4">
        <v>0</v>
      </c>
      <c r="Q78" s="9">
        <v>277</v>
      </c>
      <c r="S78" s="4">
        <v>0.06</v>
      </c>
      <c r="U78" s="1">
        <v>142</v>
      </c>
    </row>
    <row r="79" spans="1:25" x14ac:dyDescent="0.2">
      <c r="A79" s="8">
        <v>41163</v>
      </c>
      <c r="C79" s="4">
        <v>0.46</v>
      </c>
      <c r="D79" s="4"/>
      <c r="E79" s="4">
        <v>0.03</v>
      </c>
      <c r="G79" s="4">
        <v>0.84</v>
      </c>
      <c r="I79" s="4">
        <v>0.68</v>
      </c>
      <c r="K79" s="5">
        <v>34.799999999999997</v>
      </c>
      <c r="L79" s="9"/>
      <c r="M79" s="5">
        <v>28.6</v>
      </c>
      <c r="O79" s="4">
        <v>0</v>
      </c>
      <c r="Q79" s="1">
        <v>288</v>
      </c>
      <c r="S79" s="4">
        <v>0.05</v>
      </c>
      <c r="U79" s="1">
        <v>151</v>
      </c>
    </row>
    <row r="80" spans="1:25" x14ac:dyDescent="0.2">
      <c r="A80" s="8">
        <v>41193</v>
      </c>
      <c r="C80" s="4">
        <v>0.4</v>
      </c>
      <c r="E80" s="4">
        <v>0.04</v>
      </c>
      <c r="G80" s="4">
        <v>0.86</v>
      </c>
      <c r="I80" s="4">
        <v>0.69</v>
      </c>
      <c r="K80" s="5">
        <v>36.4</v>
      </c>
      <c r="L80" s="9"/>
      <c r="M80" s="5">
        <v>30.6</v>
      </c>
      <c r="O80" s="4">
        <v>0</v>
      </c>
      <c r="Q80" s="1">
        <v>305</v>
      </c>
      <c r="S80" s="4">
        <v>0.06</v>
      </c>
      <c r="U80" s="1">
        <v>151</v>
      </c>
    </row>
    <row r="81" spans="1:21" x14ac:dyDescent="0.2">
      <c r="A81" s="8">
        <v>41224</v>
      </c>
      <c r="C81" s="4">
        <v>0.72</v>
      </c>
      <c r="E81" s="4">
        <v>0.05</v>
      </c>
      <c r="G81" s="4">
        <v>0.81</v>
      </c>
      <c r="I81" s="4">
        <v>0.69</v>
      </c>
      <c r="K81" s="5">
        <v>37.799999999999997</v>
      </c>
      <c r="L81" s="9"/>
      <c r="M81" s="5">
        <v>34.799999999999997</v>
      </c>
      <c r="O81" s="4">
        <v>0</v>
      </c>
      <c r="Q81" s="1">
        <v>320</v>
      </c>
      <c r="S81" s="4">
        <v>0.05</v>
      </c>
      <c r="U81" s="1">
        <v>176</v>
      </c>
    </row>
    <row r="82" spans="1:21" x14ac:dyDescent="0.2">
      <c r="A82" s="8">
        <v>41254</v>
      </c>
      <c r="C82" s="4">
        <v>0.88</v>
      </c>
      <c r="E82" s="4">
        <v>0.03</v>
      </c>
      <c r="G82" s="4">
        <v>0.79</v>
      </c>
      <c r="I82" s="4">
        <v>0.7</v>
      </c>
      <c r="K82" s="5">
        <v>39.5</v>
      </c>
      <c r="L82" s="9"/>
      <c r="M82" s="5">
        <v>36</v>
      </c>
      <c r="O82" s="4">
        <v>0</v>
      </c>
      <c r="Q82" s="1">
        <v>330</v>
      </c>
      <c r="S82" s="4">
        <v>0.05</v>
      </c>
      <c r="U82" s="1">
        <v>206</v>
      </c>
    </row>
    <row r="83" spans="1:21" x14ac:dyDescent="0.2">
      <c r="A83" s="8">
        <v>41286</v>
      </c>
      <c r="C83" s="4">
        <v>1.06</v>
      </c>
      <c r="D83" s="4"/>
      <c r="E83" s="4">
        <v>0.03</v>
      </c>
      <c r="G83" s="4">
        <v>0.83</v>
      </c>
      <c r="I83" s="4">
        <v>0.66</v>
      </c>
      <c r="K83" s="5">
        <v>40.4</v>
      </c>
      <c r="L83" s="9"/>
      <c r="M83" s="5">
        <v>42.4</v>
      </c>
      <c r="O83" s="4">
        <v>0.01</v>
      </c>
      <c r="Q83" s="9">
        <v>344</v>
      </c>
      <c r="S83" s="4">
        <v>0.05</v>
      </c>
      <c r="U83" s="1">
        <v>200</v>
      </c>
    </row>
    <row r="84" spans="1:21" x14ac:dyDescent="0.2">
      <c r="A84" s="8">
        <v>41317</v>
      </c>
      <c r="C84" s="4">
        <v>2.0299999999999998</v>
      </c>
      <c r="E84" s="4">
        <v>0.03</v>
      </c>
      <c r="G84" s="4">
        <v>0.89</v>
      </c>
      <c r="I84" s="4">
        <v>0.66</v>
      </c>
      <c r="K84" s="5">
        <v>44.6</v>
      </c>
      <c r="L84" s="9"/>
      <c r="M84" s="5">
        <v>46.3</v>
      </c>
      <c r="O84" s="4">
        <v>0</v>
      </c>
      <c r="Q84" s="1">
        <v>367</v>
      </c>
      <c r="S84" s="1">
        <v>0.05</v>
      </c>
      <c r="U84" s="1">
        <v>220</v>
      </c>
    </row>
    <row r="85" spans="1:21" x14ac:dyDescent="0.2">
      <c r="A85" s="8">
        <v>41345</v>
      </c>
      <c r="C85" s="4">
        <v>2.2599999999999998</v>
      </c>
      <c r="E85" s="4">
        <v>0.03</v>
      </c>
      <c r="G85" s="12">
        <v>0.8</v>
      </c>
      <c r="I85" s="4">
        <v>0.66</v>
      </c>
      <c r="K85" s="5">
        <v>39.1</v>
      </c>
      <c r="L85" s="9"/>
      <c r="M85" s="5">
        <v>44.8</v>
      </c>
      <c r="O85" s="4">
        <v>0</v>
      </c>
      <c r="Q85" s="9">
        <v>355</v>
      </c>
      <c r="S85" s="4">
        <v>0.06</v>
      </c>
      <c r="U85" s="1">
        <v>207</v>
      </c>
    </row>
    <row r="86" spans="1:21" x14ac:dyDescent="0.2">
      <c r="A86" s="8">
        <v>41376</v>
      </c>
      <c r="C86" s="4">
        <v>2.5299999999999998</v>
      </c>
      <c r="D86" s="3"/>
      <c r="E86" s="4">
        <v>0.03</v>
      </c>
      <c r="G86" s="4">
        <v>0.88</v>
      </c>
      <c r="I86" s="4">
        <v>0.7</v>
      </c>
      <c r="K86" s="5">
        <v>34.6</v>
      </c>
      <c r="L86" s="9"/>
      <c r="M86" s="5">
        <v>41.2</v>
      </c>
      <c r="O86" s="4">
        <v>0</v>
      </c>
      <c r="Q86" s="1">
        <v>338</v>
      </c>
      <c r="S86" s="1">
        <v>0.05</v>
      </c>
      <c r="U86" s="1">
        <v>198</v>
      </c>
    </row>
    <row r="87" spans="1:21" x14ac:dyDescent="0.2">
      <c r="A87" s="8">
        <v>41406</v>
      </c>
      <c r="C87" s="4">
        <v>6.37</v>
      </c>
      <c r="E87" s="4">
        <v>0.03</v>
      </c>
      <c r="G87" s="4">
        <v>0.78</v>
      </c>
      <c r="I87" s="4">
        <v>0.66</v>
      </c>
      <c r="K87" s="5">
        <v>31</v>
      </c>
      <c r="L87" s="9"/>
      <c r="M87" s="5">
        <v>35.6</v>
      </c>
      <c r="O87" s="4">
        <v>0</v>
      </c>
      <c r="Q87" s="9">
        <v>327</v>
      </c>
      <c r="S87" s="1">
        <v>0.06</v>
      </c>
      <c r="U87" s="1">
        <v>187</v>
      </c>
    </row>
    <row r="88" spans="1:21" x14ac:dyDescent="0.2">
      <c r="A88" s="8">
        <v>41437</v>
      </c>
      <c r="C88" s="4">
        <v>6.64</v>
      </c>
      <c r="E88" s="4">
        <v>0.03</v>
      </c>
      <c r="G88" s="4">
        <v>0.73</v>
      </c>
      <c r="I88" s="4">
        <v>0.67</v>
      </c>
      <c r="K88" s="5">
        <v>26</v>
      </c>
      <c r="L88" s="9"/>
      <c r="M88" s="5">
        <v>28.3</v>
      </c>
      <c r="O88" s="4">
        <v>0</v>
      </c>
      <c r="Q88" s="9">
        <v>294</v>
      </c>
      <c r="S88" s="1">
        <v>7.0000000000000007E-2</v>
      </c>
      <c r="U88" s="1">
        <v>173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2.1854545454545455</v>
      </c>
      <c r="E91" s="4">
        <f>AVERAGE(E78:E89)</f>
        <v>3.3636363636363645E-2</v>
      </c>
      <c r="G91" s="4">
        <f>AVERAGE(G78:G89)</f>
        <v>0.82545454545454544</v>
      </c>
      <c r="I91" s="4">
        <f>AVERAGE(I78:I89)</f>
        <v>0.67818181818181822</v>
      </c>
      <c r="K91" s="5">
        <f>AVERAGE(K78:K89)</f>
        <v>36.109090909090916</v>
      </c>
      <c r="L91" s="9"/>
      <c r="M91" s="5">
        <f>AVERAGE(M78:M89)</f>
        <v>35.981818181818184</v>
      </c>
      <c r="O91" s="5">
        <f>AVERAGE(O78:O89)</f>
        <v>9.0909090909090909E-4</v>
      </c>
      <c r="Q91" s="9">
        <f>AVERAGE(Q78:Q89)</f>
        <v>322.27272727272725</v>
      </c>
      <c r="S91" s="4">
        <f>AVERAGE(S78:S89)</f>
        <v>5.5454545454545444E-2</v>
      </c>
      <c r="U91" s="9">
        <f>AVERAGE(U78:U89)</f>
        <v>182.81818181818181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6.64</v>
      </c>
      <c r="E93" s="4">
        <f>MAX(E78:E89)</f>
        <v>0.05</v>
      </c>
      <c r="G93" s="4">
        <f>MAX(G78:G89)</f>
        <v>0.89</v>
      </c>
      <c r="I93" s="4">
        <f>MAX(I78:I89)</f>
        <v>0.7</v>
      </c>
      <c r="K93" s="9">
        <f>MAX(K78:K89)</f>
        <v>44.6</v>
      </c>
      <c r="L93" s="9"/>
      <c r="M93" s="9">
        <f>MAX(M78:M89)</f>
        <v>46.3</v>
      </c>
      <c r="O93" s="9">
        <f>MAX(O78:O89)</f>
        <v>0.01</v>
      </c>
      <c r="Q93" s="9">
        <f>MAX(Q78:Q89)</f>
        <v>367</v>
      </c>
      <c r="S93" s="4">
        <f>MAX(S78:S89)</f>
        <v>7.0000000000000007E-2</v>
      </c>
      <c r="U93" s="9">
        <f>MAX(U78:U89)</f>
        <v>220</v>
      </c>
    </row>
    <row r="94" spans="1:21" x14ac:dyDescent="0.2">
      <c r="A94" s="3" t="s">
        <v>24</v>
      </c>
      <c r="C94" s="4">
        <f>MIN(C78:C89)</f>
        <v>0.4</v>
      </c>
      <c r="E94" s="4">
        <f>MIN(E78:E89)</f>
        <v>0.03</v>
      </c>
      <c r="G94" s="4">
        <f>MIN(G78:G89)</f>
        <v>0.73</v>
      </c>
      <c r="I94" s="4">
        <f>MIN(I78:I89)</f>
        <v>0.66</v>
      </c>
      <c r="K94" s="9">
        <f>MIN(K78:K89)</f>
        <v>26</v>
      </c>
      <c r="L94" s="9"/>
      <c r="M94" s="9">
        <f>MIN(M78:M89)</f>
        <v>27.2</v>
      </c>
      <c r="O94" s="9">
        <f>MIN(O78:O89)</f>
        <v>0</v>
      </c>
      <c r="Q94" s="9">
        <f>MIN(Q78:Q89)</f>
        <v>277</v>
      </c>
      <c r="S94" s="4">
        <f>MIN(S78:S89)</f>
        <v>0.05</v>
      </c>
      <c r="U94" s="9">
        <f>MIN(U78:U89)</f>
        <v>142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rintOptions gridLines="1"/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48"/>
      <c r="W1" s="49"/>
      <c r="X1" s="49"/>
      <c r="Y1" s="49"/>
    </row>
    <row r="2" spans="1:25" ht="15.75" x14ac:dyDescent="0.25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48"/>
      <c r="W2" s="49"/>
      <c r="X2" s="49"/>
      <c r="Y2" s="49"/>
    </row>
    <row r="3" spans="1:25" ht="15.75" x14ac:dyDescent="0.25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48"/>
      <c r="W3" s="49"/>
      <c r="X3" s="49"/>
      <c r="Y3" s="49"/>
    </row>
    <row r="4" spans="1:25" ht="15.75" x14ac:dyDescent="0.25">
      <c r="A4" s="81" t="s">
        <v>50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50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53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7" workbookViewId="0">
      <selection activeCell="Y21" sqref="Y21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54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>
        <v>13.8</v>
      </c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>
        <v>12.5</v>
      </c>
    </row>
    <row r="15" spans="1:25" x14ac:dyDescent="0.2">
      <c r="A15" s="29">
        <v>41091</v>
      </c>
      <c r="B15" s="23"/>
      <c r="C15" s="27">
        <v>8.23</v>
      </c>
      <c r="D15" s="24"/>
      <c r="E15" s="28">
        <v>66</v>
      </c>
      <c r="F15" s="24"/>
      <c r="G15" s="30">
        <v>108</v>
      </c>
      <c r="H15" s="24"/>
      <c r="I15" s="30">
        <v>51</v>
      </c>
      <c r="J15" s="30"/>
      <c r="K15" s="30">
        <v>57</v>
      </c>
      <c r="L15" s="30"/>
      <c r="M15" s="30">
        <v>37</v>
      </c>
      <c r="N15" s="30"/>
      <c r="O15" s="30">
        <v>71</v>
      </c>
      <c r="P15" s="24"/>
      <c r="Q15" s="30">
        <v>0</v>
      </c>
      <c r="R15" s="24"/>
      <c r="S15" s="28">
        <v>3.1</v>
      </c>
      <c r="T15" s="24"/>
      <c r="U15" s="27">
        <v>0.57999999999999996</v>
      </c>
      <c r="V15" s="24"/>
      <c r="W15" s="25" t="s">
        <v>49</v>
      </c>
      <c r="X15" s="25"/>
      <c r="Y15" s="25">
        <v>12.3</v>
      </c>
    </row>
    <row r="16" spans="1:25" x14ac:dyDescent="0.2">
      <c r="A16" s="29">
        <v>41122</v>
      </c>
      <c r="B16" s="23"/>
      <c r="C16" s="27">
        <v>8.2100000000000009</v>
      </c>
      <c r="D16" s="24"/>
      <c r="E16" s="28">
        <v>68.3</v>
      </c>
      <c r="F16" s="24"/>
      <c r="G16" s="30">
        <v>102</v>
      </c>
      <c r="H16" s="24"/>
      <c r="I16" s="30">
        <v>51</v>
      </c>
      <c r="J16" s="30"/>
      <c r="K16" s="30">
        <v>51</v>
      </c>
      <c r="L16" s="30"/>
      <c r="M16" s="30">
        <v>32</v>
      </c>
      <c r="N16" s="30"/>
      <c r="O16" s="30">
        <v>70</v>
      </c>
      <c r="P16" s="30"/>
      <c r="Q16" s="30">
        <v>0</v>
      </c>
      <c r="R16" s="24"/>
      <c r="S16" s="28">
        <v>3.2</v>
      </c>
      <c r="T16" s="24"/>
      <c r="U16" s="27">
        <v>0.62</v>
      </c>
      <c r="V16" s="24"/>
      <c r="W16" s="25" t="s">
        <v>49</v>
      </c>
      <c r="X16" s="25"/>
      <c r="Y16" s="25">
        <v>14.1</v>
      </c>
    </row>
    <row r="17" spans="1:25" x14ac:dyDescent="0.2">
      <c r="A17" s="29">
        <v>41153</v>
      </c>
      <c r="B17" s="23"/>
      <c r="C17" s="27">
        <v>8.24</v>
      </c>
      <c r="D17" s="24"/>
      <c r="E17" s="28">
        <v>68.400000000000006</v>
      </c>
      <c r="F17" s="24"/>
      <c r="G17" s="30">
        <v>102</v>
      </c>
      <c r="H17" s="24"/>
      <c r="I17" s="30">
        <v>52</v>
      </c>
      <c r="J17" s="30"/>
      <c r="K17" s="30">
        <v>50</v>
      </c>
      <c r="L17" s="30"/>
      <c r="M17" s="30">
        <v>35</v>
      </c>
      <c r="N17" s="30"/>
      <c r="O17" s="30">
        <v>67</v>
      </c>
      <c r="P17" s="30"/>
      <c r="Q17" s="30">
        <v>0</v>
      </c>
      <c r="R17" s="24"/>
      <c r="S17" s="28">
        <v>3.3</v>
      </c>
      <c r="T17" s="24"/>
      <c r="U17" s="27">
        <v>0.61</v>
      </c>
      <c r="V17" s="24"/>
      <c r="W17" s="25" t="s">
        <v>49</v>
      </c>
      <c r="X17" s="25"/>
      <c r="Y17" s="25">
        <v>16.100000000000001</v>
      </c>
    </row>
    <row r="18" spans="1:25" x14ac:dyDescent="0.2">
      <c r="A18" s="29">
        <v>41183</v>
      </c>
      <c r="B18" s="23"/>
      <c r="C18" s="27">
        <v>8.2200000000000006</v>
      </c>
      <c r="D18" s="24"/>
      <c r="E18" s="28">
        <v>66.7</v>
      </c>
      <c r="F18" s="24"/>
      <c r="G18" s="30">
        <v>100</v>
      </c>
      <c r="H18" s="24"/>
      <c r="I18" s="31">
        <v>52</v>
      </c>
      <c r="J18" s="24"/>
      <c r="K18" s="31">
        <v>48</v>
      </c>
      <c r="L18" s="30"/>
      <c r="M18" s="31">
        <v>35</v>
      </c>
      <c r="N18" s="31"/>
      <c r="O18" s="31">
        <v>65</v>
      </c>
      <c r="P18" s="31"/>
      <c r="Q18" s="30">
        <v>0</v>
      </c>
      <c r="R18" s="24"/>
      <c r="S18" s="28">
        <v>3.3</v>
      </c>
      <c r="T18" s="24"/>
      <c r="U18" s="27">
        <v>0.6</v>
      </c>
      <c r="V18" s="24"/>
      <c r="W18" s="25" t="s">
        <v>49</v>
      </c>
      <c r="X18" s="25"/>
      <c r="Y18" s="32">
        <v>17.100000000000001</v>
      </c>
    </row>
    <row r="19" spans="1:25" x14ac:dyDescent="0.2">
      <c r="A19" s="29">
        <v>41214</v>
      </c>
      <c r="B19" s="23"/>
      <c r="C19" s="27">
        <v>8.24</v>
      </c>
      <c r="D19" s="24"/>
      <c r="E19" s="28">
        <v>65.7</v>
      </c>
      <c r="F19" s="24"/>
      <c r="G19" s="30">
        <v>110</v>
      </c>
      <c r="H19" s="30"/>
      <c r="I19" s="30">
        <v>60</v>
      </c>
      <c r="J19" s="30"/>
      <c r="K19" s="30">
        <v>51</v>
      </c>
      <c r="L19" s="24"/>
      <c r="M19" s="30">
        <v>36</v>
      </c>
      <c r="N19" s="30"/>
      <c r="O19" s="30">
        <v>74</v>
      </c>
      <c r="P19" s="24"/>
      <c r="Q19" s="24">
        <v>0</v>
      </c>
      <c r="R19" s="24"/>
      <c r="S19" s="28">
        <v>3.2</v>
      </c>
      <c r="T19" s="24"/>
      <c r="U19" s="27">
        <v>0.52</v>
      </c>
      <c r="V19" s="24"/>
      <c r="W19" s="25" t="s">
        <v>49</v>
      </c>
      <c r="X19" s="25"/>
      <c r="Y19" s="25">
        <v>18.2</v>
      </c>
    </row>
    <row r="20" spans="1:25" x14ac:dyDescent="0.2">
      <c r="A20" s="29">
        <v>41244</v>
      </c>
      <c r="B20" s="23"/>
      <c r="C20" s="27">
        <v>8.1999999999999993</v>
      </c>
      <c r="D20" s="24"/>
      <c r="E20" s="28">
        <v>63</v>
      </c>
      <c r="F20" s="24"/>
      <c r="G20" s="30">
        <v>118</v>
      </c>
      <c r="H20" s="30"/>
      <c r="I20" s="30">
        <v>59</v>
      </c>
      <c r="J20" s="30"/>
      <c r="K20" s="30">
        <v>59</v>
      </c>
      <c r="L20" s="30"/>
      <c r="M20" s="30">
        <v>43</v>
      </c>
      <c r="N20" s="30"/>
      <c r="O20" s="30">
        <v>75</v>
      </c>
      <c r="P20" s="30"/>
      <c r="Q20" s="30">
        <v>0</v>
      </c>
      <c r="R20" s="30"/>
      <c r="S20" s="28">
        <v>3.4</v>
      </c>
      <c r="T20" s="24"/>
      <c r="U20" s="27">
        <v>0.54</v>
      </c>
      <c r="V20" s="24"/>
      <c r="W20" s="25" t="s">
        <v>49</v>
      </c>
      <c r="X20" s="25"/>
      <c r="Y20" s="25">
        <v>18.100000000000001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8.1941666666666659</v>
      </c>
      <c r="D23" s="42"/>
      <c r="E23" s="43">
        <f t="shared" ref="E23:Y23" si="0">AVERAGE(E9:E20)</f>
        <v>60.308333333333344</v>
      </c>
      <c r="F23" s="41"/>
      <c r="G23" s="44">
        <f t="shared" si="0"/>
        <v>119.33333333333333</v>
      </c>
      <c r="H23" s="41"/>
      <c r="I23" s="44">
        <f t="shared" si="0"/>
        <v>56.583333333333336</v>
      </c>
      <c r="J23" s="44"/>
      <c r="K23" s="44">
        <f t="shared" si="0"/>
        <v>62.833333333333336</v>
      </c>
      <c r="L23" s="44"/>
      <c r="M23" s="44">
        <f t="shared" si="0"/>
        <v>45.333333333333336</v>
      </c>
      <c r="N23" s="44"/>
      <c r="O23" s="44">
        <f t="shared" si="0"/>
        <v>74</v>
      </c>
      <c r="P23" s="44"/>
      <c r="Q23" s="44">
        <f t="shared" si="0"/>
        <v>0</v>
      </c>
      <c r="R23" s="41"/>
      <c r="S23" s="43">
        <f t="shared" si="0"/>
        <v>3.28</v>
      </c>
      <c r="T23" s="41"/>
      <c r="U23" s="41">
        <f t="shared" si="0"/>
        <v>0.60750000000000004</v>
      </c>
      <c r="V23" s="41"/>
      <c r="W23" s="44" t="e">
        <f t="shared" si="0"/>
        <v>#DIV/0!</v>
      </c>
      <c r="X23" s="41"/>
      <c r="Y23" s="43">
        <f t="shared" si="0"/>
        <v>15.18333333333333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8.24</v>
      </c>
      <c r="D25" s="42"/>
      <c r="E25" s="43">
        <f t="shared" ref="E25:Y25" si="1">MAX(E9:E20)</f>
        <v>68.400000000000006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18.2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100</v>
      </c>
      <c r="H26" s="41"/>
      <c r="I26" s="44">
        <f t="shared" si="2"/>
        <v>51</v>
      </c>
      <c r="J26" s="44"/>
      <c r="K26" s="44">
        <f t="shared" si="2"/>
        <v>48</v>
      </c>
      <c r="L26" s="44"/>
      <c r="M26" s="44">
        <f t="shared" si="2"/>
        <v>32</v>
      </c>
      <c r="N26" s="44"/>
      <c r="O26" s="44">
        <f t="shared" si="2"/>
        <v>65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12.3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>
        <v>0</v>
      </c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>
        <v>0</v>
      </c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>
        <v>0.35</v>
      </c>
      <c r="D36" s="27"/>
      <c r="E36" s="27">
        <v>0.03</v>
      </c>
      <c r="F36" s="24"/>
      <c r="G36" s="27">
        <v>0.9</v>
      </c>
      <c r="H36" s="24"/>
      <c r="I36" s="27">
        <v>0.67</v>
      </c>
      <c r="J36" s="24"/>
      <c r="K36" s="28">
        <v>32.6</v>
      </c>
      <c r="L36" s="30"/>
      <c r="M36" s="28">
        <v>23.9</v>
      </c>
      <c r="N36" s="24"/>
      <c r="O36" s="28">
        <v>0</v>
      </c>
      <c r="P36" s="24"/>
      <c r="Q36" s="30">
        <v>302</v>
      </c>
      <c r="R36" s="24"/>
      <c r="S36" s="27">
        <v>0.04</v>
      </c>
      <c r="T36" s="24"/>
      <c r="U36" s="24">
        <v>170</v>
      </c>
    </row>
    <row r="37" spans="1:25" x14ac:dyDescent="0.2">
      <c r="A37" s="29">
        <v>41122</v>
      </c>
      <c r="B37" s="23"/>
      <c r="C37" s="27">
        <v>0.21</v>
      </c>
      <c r="D37" s="24"/>
      <c r="E37" s="27">
        <v>0.03</v>
      </c>
      <c r="F37" s="24"/>
      <c r="G37" s="27">
        <v>0.88</v>
      </c>
      <c r="H37" s="24"/>
      <c r="I37" s="27">
        <v>0.66</v>
      </c>
      <c r="J37" s="30"/>
      <c r="K37" s="28">
        <v>34.200000000000003</v>
      </c>
      <c r="L37" s="24"/>
      <c r="M37" s="28">
        <v>18.2</v>
      </c>
      <c r="N37" s="24"/>
      <c r="O37" s="28">
        <v>0</v>
      </c>
      <c r="P37" s="24"/>
      <c r="Q37" s="30">
        <v>293</v>
      </c>
      <c r="R37" s="24"/>
      <c r="S37" s="27">
        <v>0.04</v>
      </c>
      <c r="T37" s="24"/>
      <c r="U37" s="24">
        <v>149</v>
      </c>
    </row>
    <row r="38" spans="1:25" x14ac:dyDescent="0.2">
      <c r="A38" s="29">
        <v>41153</v>
      </c>
      <c r="B38" s="23"/>
      <c r="C38" s="35">
        <v>0.19</v>
      </c>
      <c r="D38" s="24"/>
      <c r="E38" s="27">
        <v>0.03</v>
      </c>
      <c r="F38" s="24"/>
      <c r="G38" s="27">
        <v>0.86</v>
      </c>
      <c r="H38" s="24"/>
      <c r="I38" s="27">
        <v>0.65</v>
      </c>
      <c r="J38" s="30"/>
      <c r="K38" s="28">
        <v>35.799999999999997</v>
      </c>
      <c r="L38" s="24"/>
      <c r="M38" s="28">
        <v>19.100000000000001</v>
      </c>
      <c r="N38" s="24"/>
      <c r="O38" s="28">
        <v>0</v>
      </c>
      <c r="P38" s="24"/>
      <c r="Q38" s="30">
        <v>296</v>
      </c>
      <c r="R38" s="24"/>
      <c r="S38" s="27">
        <v>0.04</v>
      </c>
      <c r="T38" s="24"/>
      <c r="U38" s="24">
        <v>158</v>
      </c>
    </row>
    <row r="39" spans="1:25" x14ac:dyDescent="0.2">
      <c r="A39" s="29">
        <v>41183</v>
      </c>
      <c r="B39" s="23"/>
      <c r="C39" s="27">
        <v>0.23</v>
      </c>
      <c r="D39" s="24"/>
      <c r="E39" s="27">
        <v>0.04</v>
      </c>
      <c r="F39" s="24"/>
      <c r="G39" s="27">
        <v>0.8</v>
      </c>
      <c r="H39" s="24"/>
      <c r="I39" s="27">
        <v>0.65</v>
      </c>
      <c r="J39" s="24"/>
      <c r="K39" s="28">
        <v>37.5</v>
      </c>
      <c r="L39" s="30"/>
      <c r="M39" s="28">
        <v>20</v>
      </c>
      <c r="N39" s="24"/>
      <c r="O39" s="28">
        <v>0</v>
      </c>
      <c r="P39" s="27"/>
      <c r="Q39" s="30">
        <v>301</v>
      </c>
      <c r="R39" s="24"/>
      <c r="S39" s="27">
        <v>0.04</v>
      </c>
      <c r="T39" s="24"/>
      <c r="U39" s="24">
        <v>158</v>
      </c>
    </row>
    <row r="40" spans="1:25" x14ac:dyDescent="0.2">
      <c r="A40" s="29">
        <v>41214</v>
      </c>
      <c r="B40" s="23"/>
      <c r="C40" s="27">
        <v>0.28000000000000003</v>
      </c>
      <c r="D40" s="24"/>
      <c r="E40" s="27">
        <v>0.03</v>
      </c>
      <c r="F40" s="24"/>
      <c r="G40" s="27">
        <v>0.85</v>
      </c>
      <c r="H40" s="24"/>
      <c r="I40" s="27">
        <v>0.66</v>
      </c>
      <c r="J40" s="24"/>
      <c r="K40" s="28">
        <v>38.799999999999997</v>
      </c>
      <c r="L40" s="30"/>
      <c r="M40" s="28">
        <v>21.2</v>
      </c>
      <c r="N40" s="24"/>
      <c r="O40" s="28">
        <v>0</v>
      </c>
      <c r="P40" s="27"/>
      <c r="Q40" s="30">
        <v>323</v>
      </c>
      <c r="R40" s="24"/>
      <c r="S40" s="27">
        <v>0.04</v>
      </c>
      <c r="T40" s="24"/>
      <c r="U40" s="24">
        <v>175</v>
      </c>
    </row>
    <row r="41" spans="1:25" x14ac:dyDescent="0.2">
      <c r="A41" s="29">
        <v>41244</v>
      </c>
      <c r="B41" s="23"/>
      <c r="C41" s="27">
        <v>0.25</v>
      </c>
      <c r="D41" s="24"/>
      <c r="E41" s="27">
        <v>0.02</v>
      </c>
      <c r="F41" s="24"/>
      <c r="G41" s="27">
        <v>0.8</v>
      </c>
      <c r="H41" s="24"/>
      <c r="I41" s="27">
        <v>0.65</v>
      </c>
      <c r="J41" s="24"/>
      <c r="K41" s="28">
        <v>39.299999999999997</v>
      </c>
      <c r="L41" s="30"/>
      <c r="M41" s="28">
        <v>29</v>
      </c>
      <c r="N41" s="24"/>
      <c r="O41" s="28">
        <v>0.01</v>
      </c>
      <c r="P41" s="24"/>
      <c r="Q41" s="30">
        <v>338</v>
      </c>
      <c r="R41" s="24"/>
      <c r="S41" s="27">
        <v>0.04</v>
      </c>
      <c r="T41" s="24"/>
      <c r="U41" s="24">
        <v>203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0.83000000000000007</v>
      </c>
      <c r="D44" s="26"/>
      <c r="E44" s="37">
        <f t="shared" ref="E44:U44" si="3">AVERAGE(E30:E41)</f>
        <v>1.7499999999999998E-2</v>
      </c>
      <c r="F44" s="37"/>
      <c r="G44" s="37">
        <f t="shared" si="3"/>
        <v>0.82333333333333336</v>
      </c>
      <c r="H44" s="37"/>
      <c r="I44" s="37">
        <f t="shared" si="3"/>
        <v>0.65333333333333343</v>
      </c>
      <c r="J44" s="37"/>
      <c r="K44" s="38">
        <f t="shared" si="3"/>
        <v>35.141666666666673</v>
      </c>
      <c r="L44" s="38"/>
      <c r="M44" s="38">
        <f t="shared" si="3"/>
        <v>28.033333333333331</v>
      </c>
      <c r="N44" s="37"/>
      <c r="O44" s="37">
        <f t="shared" si="3"/>
        <v>8.3333333333333339E-4</v>
      </c>
      <c r="P44" s="37"/>
      <c r="Q44" s="39">
        <f t="shared" si="3"/>
        <v>320.41666666666669</v>
      </c>
      <c r="R44" s="37"/>
      <c r="S44" s="37">
        <f t="shared" si="3"/>
        <v>3.7499999999999992E-2</v>
      </c>
      <c r="T44" s="37"/>
      <c r="U44" s="39">
        <f t="shared" si="3"/>
        <v>179.75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0.04</v>
      </c>
      <c r="F46" s="37"/>
      <c r="G46" s="37">
        <f t="shared" si="4"/>
        <v>0.9</v>
      </c>
      <c r="H46" s="37"/>
      <c r="I46" s="37">
        <f t="shared" si="4"/>
        <v>0.67</v>
      </c>
      <c r="J46" s="37"/>
      <c r="K46" s="38">
        <f t="shared" si="4"/>
        <v>39.299999999999997</v>
      </c>
      <c r="L46" s="38"/>
      <c r="M46" s="38">
        <f t="shared" si="4"/>
        <v>39.299999999999997</v>
      </c>
      <c r="N46" s="37"/>
      <c r="O46" s="37">
        <f t="shared" si="4"/>
        <v>0.01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0.19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18.2</v>
      </c>
      <c r="N47" s="37"/>
      <c r="O47" s="37">
        <f t="shared" si="5"/>
        <v>0</v>
      </c>
      <c r="P47" s="37"/>
      <c r="Q47" s="39">
        <f t="shared" si="5"/>
        <v>293</v>
      </c>
      <c r="R47" s="37"/>
      <c r="S47" s="37">
        <f t="shared" si="5"/>
        <v>0.03</v>
      </c>
      <c r="T47" s="37"/>
      <c r="U47" s="39">
        <f t="shared" si="5"/>
        <v>149</v>
      </c>
    </row>
    <row r="48" spans="1:25" ht="15.75" x14ac:dyDescent="0.25">
      <c r="A48" s="79" t="s">
        <v>0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52"/>
      <c r="W48" s="53"/>
      <c r="X48" s="53"/>
      <c r="Y48" s="53"/>
    </row>
    <row r="49" spans="1:25" ht="15.75" x14ac:dyDescent="0.25">
      <c r="A49" s="79" t="s">
        <v>1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52"/>
      <c r="W49" s="53"/>
      <c r="X49" s="53"/>
      <c r="Y49" s="53"/>
    </row>
    <row r="50" spans="1:25" ht="15.75" x14ac:dyDescent="0.25">
      <c r="A50" s="79" t="s">
        <v>42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52"/>
      <c r="W50" s="53"/>
      <c r="X50" s="53"/>
      <c r="Y50" s="53"/>
    </row>
    <row r="51" spans="1:25" ht="15.75" x14ac:dyDescent="0.25">
      <c r="A51" s="79" t="s">
        <v>54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>
        <v>12.5</v>
      </c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>
        <v>11.3</v>
      </c>
    </row>
    <row r="62" spans="1:25" x14ac:dyDescent="0.2">
      <c r="A62" s="29">
        <v>41091</v>
      </c>
      <c r="B62" s="23"/>
      <c r="C62" s="27">
        <v>8.16</v>
      </c>
      <c r="D62" s="24"/>
      <c r="E62" s="28">
        <v>70.099999999999994</v>
      </c>
      <c r="F62" s="24"/>
      <c r="G62" s="30">
        <v>94</v>
      </c>
      <c r="H62" s="24"/>
      <c r="I62" s="30">
        <v>42</v>
      </c>
      <c r="J62" s="30"/>
      <c r="K62" s="30">
        <v>52</v>
      </c>
      <c r="L62" s="30"/>
      <c r="M62" s="30">
        <v>48</v>
      </c>
      <c r="N62" s="30"/>
      <c r="O62" s="30">
        <v>46</v>
      </c>
      <c r="P62" s="24"/>
      <c r="Q62" s="24">
        <v>0</v>
      </c>
      <c r="R62" s="24"/>
      <c r="S62" s="28">
        <v>3.3</v>
      </c>
      <c r="T62" s="24"/>
      <c r="U62" s="27">
        <v>0.63</v>
      </c>
      <c r="V62" s="24"/>
      <c r="W62" s="25" t="s">
        <v>49</v>
      </c>
      <c r="X62" s="25"/>
      <c r="Y62" s="25">
        <v>12.3</v>
      </c>
    </row>
    <row r="63" spans="1:25" x14ac:dyDescent="0.2">
      <c r="A63" s="29">
        <v>41122</v>
      </c>
      <c r="B63" s="23"/>
      <c r="C63" s="27">
        <v>8.19</v>
      </c>
      <c r="D63" s="24"/>
      <c r="E63" s="28">
        <v>70.8</v>
      </c>
      <c r="F63" s="24"/>
      <c r="G63" s="30">
        <v>93</v>
      </c>
      <c r="H63" s="30"/>
      <c r="I63" s="30">
        <v>41</v>
      </c>
      <c r="J63" s="30"/>
      <c r="K63" s="30">
        <v>52</v>
      </c>
      <c r="L63" s="30"/>
      <c r="M63" s="30">
        <v>42</v>
      </c>
      <c r="N63" s="30"/>
      <c r="O63" s="30">
        <v>50</v>
      </c>
      <c r="P63" s="30"/>
      <c r="Q63" s="30">
        <v>0</v>
      </c>
      <c r="R63" s="24"/>
      <c r="S63" s="28">
        <v>3.3</v>
      </c>
      <c r="T63" s="24"/>
      <c r="U63" s="24">
        <v>0.67</v>
      </c>
      <c r="V63" s="24"/>
      <c r="W63" s="25" t="s">
        <v>49</v>
      </c>
      <c r="X63" s="25"/>
      <c r="Y63" s="25">
        <v>14.2</v>
      </c>
    </row>
    <row r="64" spans="1:25" x14ac:dyDescent="0.2">
      <c r="A64" s="29">
        <v>41153</v>
      </c>
      <c r="B64" s="23"/>
      <c r="C64" s="27">
        <v>8.23</v>
      </c>
      <c r="D64" s="24"/>
      <c r="E64" s="28">
        <v>68.900000000000006</v>
      </c>
      <c r="F64" s="24"/>
      <c r="G64" s="30">
        <v>95</v>
      </c>
      <c r="H64" s="30"/>
      <c r="I64" s="30">
        <v>43</v>
      </c>
      <c r="J64" s="30"/>
      <c r="K64" s="30">
        <v>53</v>
      </c>
      <c r="L64" s="30"/>
      <c r="M64" s="30">
        <v>44</v>
      </c>
      <c r="N64" s="30"/>
      <c r="O64" s="30">
        <v>52</v>
      </c>
      <c r="P64" s="30"/>
      <c r="Q64" s="30">
        <v>0</v>
      </c>
      <c r="R64" s="24"/>
      <c r="S64" s="28">
        <v>3.3</v>
      </c>
      <c r="T64" s="24"/>
      <c r="U64" s="27">
        <v>0.67</v>
      </c>
      <c r="V64" s="24"/>
      <c r="W64" s="25" t="s">
        <v>49</v>
      </c>
      <c r="X64" s="25"/>
      <c r="Y64" s="25">
        <v>16.3</v>
      </c>
    </row>
    <row r="65" spans="1:25" x14ac:dyDescent="0.2">
      <c r="A65" s="29">
        <v>41183</v>
      </c>
      <c r="B65" s="23"/>
      <c r="C65" s="27">
        <v>8.1999999999999993</v>
      </c>
      <c r="D65" s="24"/>
      <c r="E65" s="28">
        <v>64.7</v>
      </c>
      <c r="F65" s="24"/>
      <c r="G65" s="30">
        <v>103</v>
      </c>
      <c r="H65" s="30"/>
      <c r="I65" s="30">
        <v>44</v>
      </c>
      <c r="J65" s="30"/>
      <c r="K65" s="30">
        <v>60</v>
      </c>
      <c r="L65" s="30"/>
      <c r="M65" s="30">
        <v>46</v>
      </c>
      <c r="N65" s="30"/>
      <c r="O65" s="30">
        <v>58</v>
      </c>
      <c r="P65" s="24"/>
      <c r="Q65" s="24">
        <v>0</v>
      </c>
      <c r="R65" s="24"/>
      <c r="S65" s="28">
        <v>3.3</v>
      </c>
      <c r="T65" s="24"/>
      <c r="U65" s="27">
        <v>0.65</v>
      </c>
      <c r="V65" s="24"/>
      <c r="W65" s="25" t="s">
        <v>49</v>
      </c>
      <c r="X65" s="25"/>
      <c r="Y65" s="32">
        <v>17.100000000000001</v>
      </c>
    </row>
    <row r="66" spans="1:25" x14ac:dyDescent="0.2">
      <c r="A66" s="29">
        <v>41214</v>
      </c>
      <c r="B66" s="23"/>
      <c r="C66" s="27">
        <v>8.2100000000000009</v>
      </c>
      <c r="D66" s="24"/>
      <c r="E66" s="28">
        <v>60.7</v>
      </c>
      <c r="F66" s="24"/>
      <c r="G66" s="30">
        <v>109</v>
      </c>
      <c r="H66" s="30"/>
      <c r="I66" s="30">
        <v>49</v>
      </c>
      <c r="J66" s="30"/>
      <c r="K66" s="30">
        <v>61</v>
      </c>
      <c r="L66" s="30"/>
      <c r="M66" s="30">
        <v>51</v>
      </c>
      <c r="N66" s="24"/>
      <c r="O66" s="30">
        <v>59</v>
      </c>
      <c r="P66" s="24"/>
      <c r="Q66" s="24">
        <v>0</v>
      </c>
      <c r="R66" s="24"/>
      <c r="S66" s="28">
        <v>3.4</v>
      </c>
      <c r="T66" s="24"/>
      <c r="U66" s="27">
        <v>0.61</v>
      </c>
      <c r="V66" s="24"/>
      <c r="W66" s="25" t="s">
        <v>49</v>
      </c>
      <c r="X66" s="25"/>
      <c r="Y66" s="32">
        <v>18.3</v>
      </c>
    </row>
    <row r="67" spans="1:25" x14ac:dyDescent="0.2">
      <c r="A67" s="29">
        <v>41244</v>
      </c>
      <c r="B67" s="23"/>
      <c r="C67" s="27">
        <v>8.17</v>
      </c>
      <c r="D67" s="24"/>
      <c r="E67" s="28">
        <v>55.3</v>
      </c>
      <c r="F67" s="24"/>
      <c r="G67" s="30">
        <v>114</v>
      </c>
      <c r="H67" s="30"/>
      <c r="I67" s="30">
        <v>46</v>
      </c>
      <c r="J67" s="30"/>
      <c r="K67" s="30">
        <v>68</v>
      </c>
      <c r="L67" s="30"/>
      <c r="M67" s="30">
        <v>57</v>
      </c>
      <c r="N67" s="30"/>
      <c r="O67" s="30">
        <v>57</v>
      </c>
      <c r="P67" s="30"/>
      <c r="Q67" s="30">
        <v>0</v>
      </c>
      <c r="R67" s="30"/>
      <c r="S67" s="28">
        <v>3.3</v>
      </c>
      <c r="T67" s="30"/>
      <c r="U67" s="27">
        <v>0.57999999999999996</v>
      </c>
      <c r="V67" s="24"/>
      <c r="W67" s="25" t="s">
        <v>49</v>
      </c>
      <c r="X67" s="25"/>
      <c r="Y67" s="25">
        <v>17.100000000000001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8.2025000000000023</v>
      </c>
      <c r="D70" s="42"/>
      <c r="E70" s="43">
        <f t="shared" ref="E70:Y70" si="6">AVERAGE(E56:E67)</f>
        <v>58.375000000000007</v>
      </c>
      <c r="F70" s="41"/>
      <c r="G70" s="44">
        <f t="shared" si="6"/>
        <v>111.08333333333333</v>
      </c>
      <c r="H70" s="44"/>
      <c r="I70" s="44">
        <f t="shared" si="6"/>
        <v>45.833333333333336</v>
      </c>
      <c r="J70" s="44"/>
      <c r="K70" s="44">
        <f t="shared" si="6"/>
        <v>65.666666666666671</v>
      </c>
      <c r="L70" s="44"/>
      <c r="M70" s="44">
        <f t="shared" si="6"/>
        <v>55.916666666666664</v>
      </c>
      <c r="N70" s="44"/>
      <c r="O70" s="44">
        <f t="shared" si="6"/>
        <v>55.583333333333336</v>
      </c>
      <c r="P70" s="44"/>
      <c r="Q70" s="44">
        <f t="shared" si="6"/>
        <v>0</v>
      </c>
      <c r="R70" s="41"/>
      <c r="S70" s="43">
        <f t="shared" si="6"/>
        <v>3.3799999999999994</v>
      </c>
      <c r="T70" s="41"/>
      <c r="U70" s="41">
        <f t="shared" si="6"/>
        <v>0.62583333333333335</v>
      </c>
      <c r="V70" s="41"/>
      <c r="W70" s="44" t="e">
        <f t="shared" si="6"/>
        <v>#DIV/0!</v>
      </c>
      <c r="X70" s="41"/>
      <c r="Y70" s="43">
        <f t="shared" si="6"/>
        <v>14.65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70.8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0.67</v>
      </c>
      <c r="V72" s="41"/>
      <c r="W72" s="44">
        <f t="shared" si="7"/>
        <v>0</v>
      </c>
      <c r="X72" s="41"/>
      <c r="Y72" s="43">
        <f t="shared" si="7"/>
        <v>18.3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93</v>
      </c>
      <c r="H73" s="44"/>
      <c r="I73" s="44">
        <f t="shared" si="8"/>
        <v>41</v>
      </c>
      <c r="J73" s="44"/>
      <c r="K73" s="44">
        <f t="shared" si="8"/>
        <v>52</v>
      </c>
      <c r="L73" s="44"/>
      <c r="M73" s="44">
        <f t="shared" si="8"/>
        <v>42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3.3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11.3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>
        <v>0</v>
      </c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>
        <v>0</v>
      </c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>
        <v>1.1499999999999999</v>
      </c>
      <c r="D83" s="27"/>
      <c r="E83" s="27">
        <v>0.03</v>
      </c>
      <c r="F83" s="24"/>
      <c r="G83" s="27">
        <v>0.83</v>
      </c>
      <c r="H83" s="24"/>
      <c r="I83" s="27">
        <v>0.67</v>
      </c>
      <c r="J83" s="24"/>
      <c r="K83" s="28">
        <v>30.8</v>
      </c>
      <c r="L83" s="30"/>
      <c r="M83" s="28">
        <v>29.8</v>
      </c>
      <c r="N83" s="24"/>
      <c r="O83" s="28">
        <v>0</v>
      </c>
      <c r="P83" s="24"/>
      <c r="Q83" s="30">
        <v>273</v>
      </c>
      <c r="R83" s="24"/>
      <c r="S83" s="27">
        <v>0.06</v>
      </c>
      <c r="T83" s="24"/>
      <c r="U83" s="24">
        <v>155</v>
      </c>
    </row>
    <row r="84" spans="1:21" x14ac:dyDescent="0.2">
      <c r="A84" s="29">
        <v>41122</v>
      </c>
      <c r="B84" s="23"/>
      <c r="C84" s="27">
        <v>0.69</v>
      </c>
      <c r="D84" s="24"/>
      <c r="E84" s="27">
        <v>0.04</v>
      </c>
      <c r="F84" s="24"/>
      <c r="G84" s="27">
        <v>0.87</v>
      </c>
      <c r="H84" s="24"/>
      <c r="I84" s="27">
        <v>0.69</v>
      </c>
      <c r="J84" s="24"/>
      <c r="K84" s="28">
        <v>33</v>
      </c>
      <c r="L84" s="30"/>
      <c r="M84" s="28">
        <v>27.2</v>
      </c>
      <c r="N84" s="24"/>
      <c r="O84" s="28">
        <v>0</v>
      </c>
      <c r="P84" s="24"/>
      <c r="Q84" s="30">
        <v>277</v>
      </c>
      <c r="R84" s="24"/>
      <c r="S84" s="24">
        <v>0.06</v>
      </c>
      <c r="T84" s="24"/>
      <c r="U84" s="24">
        <v>142</v>
      </c>
    </row>
    <row r="85" spans="1:21" x14ac:dyDescent="0.2">
      <c r="A85" s="29">
        <v>41153</v>
      </c>
      <c r="B85" s="23"/>
      <c r="C85" s="27">
        <v>0.46</v>
      </c>
      <c r="D85" s="24"/>
      <c r="E85" s="27">
        <v>0.03</v>
      </c>
      <c r="F85" s="24"/>
      <c r="G85" s="27">
        <v>0.84</v>
      </c>
      <c r="H85" s="24"/>
      <c r="I85" s="27">
        <v>0.68</v>
      </c>
      <c r="J85" s="24"/>
      <c r="K85" s="28">
        <v>34.799999999999997</v>
      </c>
      <c r="L85" s="30"/>
      <c r="M85" s="28">
        <v>28.6</v>
      </c>
      <c r="N85" s="24"/>
      <c r="O85" s="28">
        <v>0</v>
      </c>
      <c r="P85" s="24"/>
      <c r="Q85" s="30">
        <v>288</v>
      </c>
      <c r="R85" s="24"/>
      <c r="S85" s="27">
        <v>0.05</v>
      </c>
      <c r="T85" s="24"/>
      <c r="U85" s="24">
        <v>151</v>
      </c>
    </row>
    <row r="86" spans="1:21" x14ac:dyDescent="0.2">
      <c r="A86" s="29">
        <v>41183</v>
      </c>
      <c r="B86" s="23"/>
      <c r="C86" s="27">
        <v>0.4</v>
      </c>
      <c r="D86" s="24"/>
      <c r="E86" s="27">
        <v>0.04</v>
      </c>
      <c r="F86" s="24"/>
      <c r="G86" s="27">
        <v>0.86</v>
      </c>
      <c r="H86" s="24"/>
      <c r="I86" s="27">
        <v>0.69</v>
      </c>
      <c r="J86" s="24"/>
      <c r="K86" s="28">
        <v>36.4</v>
      </c>
      <c r="L86" s="30"/>
      <c r="M86" s="28">
        <v>30.6</v>
      </c>
      <c r="N86" s="24"/>
      <c r="O86" s="28">
        <v>0</v>
      </c>
      <c r="P86" s="24"/>
      <c r="Q86" s="30">
        <v>305</v>
      </c>
      <c r="R86" s="24"/>
      <c r="S86" s="24">
        <v>0.06</v>
      </c>
      <c r="T86" s="24"/>
      <c r="U86" s="24">
        <v>151</v>
      </c>
    </row>
    <row r="87" spans="1:21" x14ac:dyDescent="0.2">
      <c r="A87" s="29">
        <v>41214</v>
      </c>
      <c r="B87" s="23"/>
      <c r="C87" s="27">
        <v>0.72</v>
      </c>
      <c r="D87" s="24"/>
      <c r="E87" s="27">
        <v>0.05</v>
      </c>
      <c r="F87" s="24"/>
      <c r="G87" s="27">
        <v>0.81</v>
      </c>
      <c r="H87" s="24"/>
      <c r="I87" s="27">
        <v>0.69</v>
      </c>
      <c r="J87" s="24"/>
      <c r="K87" s="28">
        <v>37.799999999999997</v>
      </c>
      <c r="L87" s="30"/>
      <c r="M87" s="28">
        <v>34.799999999999997</v>
      </c>
      <c r="N87" s="24"/>
      <c r="O87" s="28">
        <v>0</v>
      </c>
      <c r="P87" s="24"/>
      <c r="Q87" s="30">
        <v>320</v>
      </c>
      <c r="R87" s="24"/>
      <c r="S87" s="24">
        <v>0.05</v>
      </c>
      <c r="T87" s="24"/>
      <c r="U87" s="24">
        <v>176</v>
      </c>
    </row>
    <row r="88" spans="1:21" x14ac:dyDescent="0.2">
      <c r="A88" s="29">
        <v>41244</v>
      </c>
      <c r="B88" s="23"/>
      <c r="C88" s="27">
        <v>0.88</v>
      </c>
      <c r="D88" s="24"/>
      <c r="E88" s="27">
        <v>0.03</v>
      </c>
      <c r="F88" s="24"/>
      <c r="G88" s="27">
        <v>0.79</v>
      </c>
      <c r="H88" s="24"/>
      <c r="I88" s="27">
        <v>0.7</v>
      </c>
      <c r="J88" s="24"/>
      <c r="K88" s="28">
        <v>39.5</v>
      </c>
      <c r="L88" s="30"/>
      <c r="M88" s="28">
        <v>36</v>
      </c>
      <c r="N88" s="24"/>
      <c r="O88" s="28">
        <v>0</v>
      </c>
      <c r="P88" s="24"/>
      <c r="Q88" s="30">
        <v>330</v>
      </c>
      <c r="R88" s="24"/>
      <c r="S88" s="24">
        <v>0.05</v>
      </c>
      <c r="T88" s="24"/>
      <c r="U88" s="24">
        <v>206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2.3083333333333331</v>
      </c>
      <c r="D91" s="42"/>
      <c r="E91" s="41">
        <f t="shared" ref="E91:U91" si="9">AVERAGE(E77:E88)</f>
        <v>1.9166666666666669E-2</v>
      </c>
      <c r="F91" s="41"/>
      <c r="G91" s="41">
        <f t="shared" si="9"/>
        <v>0.78749999999999998</v>
      </c>
      <c r="H91" s="41"/>
      <c r="I91" s="41">
        <f t="shared" si="9"/>
        <v>0.67166666666666652</v>
      </c>
      <c r="J91" s="41"/>
      <c r="K91" s="43">
        <f t="shared" si="9"/>
        <v>33.774999999999999</v>
      </c>
      <c r="L91" s="43"/>
      <c r="M91" s="43">
        <f t="shared" si="9"/>
        <v>32.725000000000001</v>
      </c>
      <c r="N91" s="41"/>
      <c r="O91" s="41">
        <f t="shared" si="9"/>
        <v>0</v>
      </c>
      <c r="P91" s="41"/>
      <c r="Q91" s="44">
        <f t="shared" si="9"/>
        <v>305</v>
      </c>
      <c r="R91" s="41"/>
      <c r="S91" s="41">
        <f t="shared" si="9"/>
        <v>5.000000000000001E-2</v>
      </c>
      <c r="T91" s="41"/>
      <c r="U91" s="44">
        <f t="shared" si="9"/>
        <v>173.75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0.05</v>
      </c>
      <c r="F93" s="41"/>
      <c r="G93" s="41">
        <f t="shared" si="10"/>
        <v>0.87</v>
      </c>
      <c r="H93" s="41"/>
      <c r="I93" s="41">
        <f t="shared" si="10"/>
        <v>0.7</v>
      </c>
      <c r="J93" s="41"/>
      <c r="K93" s="43">
        <f t="shared" si="10"/>
        <v>39.5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330</v>
      </c>
      <c r="R93" s="41"/>
      <c r="S93" s="41">
        <f t="shared" si="10"/>
        <v>0.06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0.4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27.2</v>
      </c>
      <c r="N94" s="41"/>
      <c r="O94" s="41">
        <f t="shared" si="11"/>
        <v>0</v>
      </c>
      <c r="P94" s="41"/>
      <c r="Q94" s="44">
        <f t="shared" si="11"/>
        <v>273</v>
      </c>
      <c r="R94" s="41"/>
      <c r="S94" s="41">
        <f t="shared" si="11"/>
        <v>0.03</v>
      </c>
      <c r="T94" s="41"/>
      <c r="U94" s="44">
        <f t="shared" si="11"/>
        <v>142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8"/>
  <sheetViews>
    <sheetView tabSelected="1" topLeftCell="A73" workbookViewId="0">
      <selection activeCell="V106" sqref="V106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56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>
        <v>8.17</v>
      </c>
      <c r="D9" s="24"/>
      <c r="E9" s="28">
        <v>60.9</v>
      </c>
      <c r="F9" s="24"/>
      <c r="G9" s="24">
        <v>126</v>
      </c>
      <c r="H9" s="24"/>
      <c r="I9" s="24">
        <v>62</v>
      </c>
      <c r="J9" s="24"/>
      <c r="K9" s="24">
        <v>64</v>
      </c>
      <c r="L9" s="24"/>
      <c r="M9" s="24">
        <v>49</v>
      </c>
      <c r="N9" s="24"/>
      <c r="O9" s="24">
        <v>77</v>
      </c>
      <c r="P9" s="24"/>
      <c r="Q9" s="24">
        <v>0</v>
      </c>
      <c r="R9" s="24"/>
      <c r="S9" s="24">
        <v>3.3</v>
      </c>
      <c r="T9" s="24"/>
      <c r="U9" s="24">
        <v>0.48</v>
      </c>
      <c r="V9" s="24"/>
      <c r="W9" s="25" t="s">
        <v>49</v>
      </c>
      <c r="X9" s="25"/>
      <c r="Y9" s="25">
        <v>20.2</v>
      </c>
    </row>
    <row r="10" spans="1:25" x14ac:dyDescent="0.2">
      <c r="A10" s="29">
        <v>41306</v>
      </c>
      <c r="B10" s="23"/>
      <c r="C10" s="27">
        <v>8.1999999999999993</v>
      </c>
      <c r="D10" s="24"/>
      <c r="E10" s="28">
        <v>56.5</v>
      </c>
      <c r="F10" s="24"/>
      <c r="G10" s="30">
        <v>136</v>
      </c>
      <c r="H10" s="30"/>
      <c r="I10" s="30">
        <v>67</v>
      </c>
      <c r="J10" s="30"/>
      <c r="K10" s="30">
        <v>70</v>
      </c>
      <c r="L10" s="30"/>
      <c r="M10" s="30">
        <v>59</v>
      </c>
      <c r="N10" s="30"/>
      <c r="O10" s="30">
        <v>78</v>
      </c>
      <c r="P10" s="24"/>
      <c r="Q10" s="24">
        <v>0</v>
      </c>
      <c r="R10" s="24"/>
      <c r="S10" s="28">
        <v>3.4</v>
      </c>
      <c r="T10" s="24"/>
      <c r="U10" s="27">
        <v>0.46</v>
      </c>
      <c r="V10" s="24"/>
      <c r="W10" s="25" t="s">
        <v>49</v>
      </c>
      <c r="X10" s="25"/>
      <c r="Y10" s="25">
        <v>20.7</v>
      </c>
    </row>
    <row r="11" spans="1:25" x14ac:dyDescent="0.2">
      <c r="A11" s="29">
        <v>41334</v>
      </c>
      <c r="B11" s="23"/>
      <c r="C11" s="27">
        <v>8.1999999999999993</v>
      </c>
      <c r="D11" s="24"/>
      <c r="E11" s="28">
        <v>52.8</v>
      </c>
      <c r="F11" s="24"/>
      <c r="G11" s="30">
        <v>141</v>
      </c>
      <c r="H11" s="24"/>
      <c r="I11" s="30">
        <v>71</v>
      </c>
      <c r="J11" s="24"/>
      <c r="K11" s="30">
        <v>70</v>
      </c>
      <c r="L11" s="30"/>
      <c r="M11" s="30">
        <v>58</v>
      </c>
      <c r="N11" s="30"/>
      <c r="O11" s="30">
        <v>84</v>
      </c>
      <c r="P11" s="24"/>
      <c r="Q11" s="24">
        <v>0</v>
      </c>
      <c r="R11" s="24"/>
      <c r="S11" s="28">
        <v>3.3</v>
      </c>
      <c r="T11" s="24"/>
      <c r="U11" s="27">
        <v>0.46</v>
      </c>
      <c r="V11" s="24"/>
      <c r="W11" s="25" t="s">
        <v>49</v>
      </c>
      <c r="X11" s="25"/>
      <c r="Y11" s="25">
        <v>18.600000000000001</v>
      </c>
    </row>
    <row r="12" spans="1:25" x14ac:dyDescent="0.2">
      <c r="A12" s="29">
        <v>41365</v>
      </c>
      <c r="B12" s="23"/>
      <c r="C12" s="27">
        <v>8.19</v>
      </c>
      <c r="D12" s="24"/>
      <c r="E12" s="28">
        <v>50.1</v>
      </c>
      <c r="F12" s="24"/>
      <c r="G12" s="30">
        <v>129</v>
      </c>
      <c r="H12" s="30"/>
      <c r="I12" s="30">
        <v>71</v>
      </c>
      <c r="J12" s="30"/>
      <c r="K12" s="30">
        <v>59</v>
      </c>
      <c r="L12" s="30"/>
      <c r="M12" s="30">
        <v>54</v>
      </c>
      <c r="N12" s="30"/>
      <c r="O12" s="30">
        <v>75</v>
      </c>
      <c r="P12" s="24"/>
      <c r="Q12" s="24">
        <v>0</v>
      </c>
      <c r="R12" s="24"/>
      <c r="S12" s="28">
        <v>3.2</v>
      </c>
      <c r="T12" s="24"/>
      <c r="U12" s="27">
        <v>0.53</v>
      </c>
      <c r="V12" s="24"/>
      <c r="W12" s="25" t="s">
        <v>49</v>
      </c>
      <c r="X12" s="25"/>
      <c r="Y12" s="25">
        <v>15.5</v>
      </c>
    </row>
    <row r="13" spans="1:25" x14ac:dyDescent="0.2">
      <c r="A13" s="29">
        <v>41395</v>
      </c>
      <c r="B13" s="23"/>
      <c r="C13" s="27">
        <v>8.19</v>
      </c>
      <c r="D13" s="24"/>
      <c r="E13" s="28">
        <v>52.2</v>
      </c>
      <c r="F13" s="24"/>
      <c r="G13" s="30">
        <v>134</v>
      </c>
      <c r="H13" s="30"/>
      <c r="I13" s="30">
        <v>73</v>
      </c>
      <c r="J13" s="30"/>
      <c r="K13" s="30">
        <v>61</v>
      </c>
      <c r="L13" s="30"/>
      <c r="M13" s="30">
        <v>69</v>
      </c>
      <c r="N13" s="30"/>
      <c r="O13" s="30">
        <v>64</v>
      </c>
      <c r="P13" s="24"/>
      <c r="Q13" s="24">
        <v>0</v>
      </c>
      <c r="R13" s="24"/>
      <c r="S13" s="28">
        <v>3.3</v>
      </c>
      <c r="T13" s="24"/>
      <c r="U13" s="27">
        <v>0.61</v>
      </c>
      <c r="V13" s="24"/>
      <c r="W13" s="25" t="s">
        <v>49</v>
      </c>
      <c r="X13" s="25"/>
      <c r="Y13" s="25">
        <v>11.6</v>
      </c>
    </row>
    <row r="14" spans="1:25" x14ac:dyDescent="0.2">
      <c r="A14" s="29">
        <v>41426</v>
      </c>
      <c r="B14" s="23"/>
      <c r="C14" s="27">
        <v>8.18</v>
      </c>
      <c r="D14" s="24"/>
      <c r="E14" s="28">
        <v>59.9</v>
      </c>
      <c r="F14" s="24"/>
      <c r="G14" s="30">
        <v>120</v>
      </c>
      <c r="H14" s="30"/>
      <c r="I14" s="30">
        <v>64</v>
      </c>
      <c r="J14" s="30"/>
      <c r="K14" s="30">
        <v>56</v>
      </c>
      <c r="L14" s="30"/>
      <c r="M14" s="30">
        <v>64</v>
      </c>
      <c r="N14" s="30"/>
      <c r="O14" s="30">
        <v>56</v>
      </c>
      <c r="P14" s="24"/>
      <c r="Q14" s="24">
        <v>0</v>
      </c>
      <c r="R14" s="24"/>
      <c r="S14" s="28">
        <v>3.2</v>
      </c>
      <c r="T14" s="24"/>
      <c r="U14" s="27">
        <v>0.56000000000000005</v>
      </c>
      <c r="V14" s="24"/>
      <c r="W14" s="25" t="s">
        <v>49</v>
      </c>
      <c r="X14" s="25"/>
      <c r="Y14" s="25">
        <v>9.9600000000000009</v>
      </c>
    </row>
    <row r="15" spans="1:25" x14ac:dyDescent="0.2">
      <c r="A15" s="29">
        <v>41456</v>
      </c>
      <c r="B15" s="23"/>
      <c r="C15" s="27">
        <v>8.2799999999999994</v>
      </c>
      <c r="D15" s="24"/>
      <c r="E15" s="28">
        <v>65.7</v>
      </c>
      <c r="F15" s="24"/>
      <c r="G15" s="30">
        <v>113</v>
      </c>
      <c r="H15" s="24"/>
      <c r="I15" s="30">
        <v>60</v>
      </c>
      <c r="J15" s="30"/>
      <c r="K15" s="30">
        <v>54</v>
      </c>
      <c r="L15" s="30"/>
      <c r="M15" s="30">
        <v>58</v>
      </c>
      <c r="N15" s="30"/>
      <c r="O15" s="30">
        <v>55</v>
      </c>
      <c r="P15" s="24"/>
      <c r="Q15" s="30">
        <v>0</v>
      </c>
      <c r="R15" s="24"/>
      <c r="S15" s="28">
        <v>3.2</v>
      </c>
      <c r="T15" s="24"/>
      <c r="U15" s="27">
        <v>0.17</v>
      </c>
      <c r="V15" s="24"/>
      <c r="W15" s="25" t="s">
        <v>49</v>
      </c>
      <c r="X15" s="25"/>
      <c r="Y15" s="25">
        <v>8.9</v>
      </c>
    </row>
    <row r="16" spans="1:25" x14ac:dyDescent="0.2">
      <c r="A16" s="29">
        <v>41487</v>
      </c>
      <c r="B16" s="23"/>
      <c r="C16" s="27">
        <v>8.25</v>
      </c>
      <c r="D16" s="24"/>
      <c r="E16" s="28">
        <v>68.099999999999994</v>
      </c>
      <c r="F16" s="24"/>
      <c r="G16" s="30">
        <v>112</v>
      </c>
      <c r="H16" s="24"/>
      <c r="I16" s="30">
        <v>58</v>
      </c>
      <c r="J16" s="30"/>
      <c r="K16" s="30">
        <v>53</v>
      </c>
      <c r="L16" s="30"/>
      <c r="M16" s="30">
        <v>58</v>
      </c>
      <c r="N16" s="30"/>
      <c r="O16" s="30">
        <v>54</v>
      </c>
      <c r="P16" s="30"/>
      <c r="Q16" s="30">
        <v>0</v>
      </c>
      <c r="R16" s="24"/>
      <c r="S16" s="28">
        <v>3.2</v>
      </c>
      <c r="T16" s="24"/>
      <c r="U16" s="27">
        <v>0.17</v>
      </c>
      <c r="V16" s="24"/>
      <c r="W16" s="25" t="s">
        <v>49</v>
      </c>
      <c r="X16" s="25"/>
      <c r="Y16" s="25">
        <v>10.3</v>
      </c>
    </row>
    <row r="17" spans="1:25" x14ac:dyDescent="0.2">
      <c r="A17" s="29">
        <v>41518</v>
      </c>
      <c r="B17" s="23"/>
      <c r="C17" s="27">
        <v>8.2899999999999991</v>
      </c>
      <c r="D17" s="24"/>
      <c r="E17" s="28">
        <v>69</v>
      </c>
      <c r="F17" s="24"/>
      <c r="G17" s="30">
        <v>109</v>
      </c>
      <c r="H17" s="24"/>
      <c r="I17" s="30">
        <v>58</v>
      </c>
      <c r="J17" s="30"/>
      <c r="K17" s="30">
        <v>52</v>
      </c>
      <c r="L17" s="30"/>
      <c r="M17" s="30">
        <v>54</v>
      </c>
      <c r="N17" s="30"/>
      <c r="O17" s="30">
        <v>56</v>
      </c>
      <c r="P17" s="30"/>
      <c r="Q17" s="30">
        <v>0</v>
      </c>
      <c r="R17" s="24"/>
      <c r="S17" s="28">
        <v>3.3</v>
      </c>
      <c r="T17" s="24"/>
      <c r="U17" s="27">
        <v>0.19</v>
      </c>
      <c r="V17" s="24"/>
      <c r="W17" s="25" t="s">
        <v>49</v>
      </c>
      <c r="X17" s="25"/>
      <c r="Y17" s="25">
        <v>11.9</v>
      </c>
    </row>
    <row r="18" spans="1:25" x14ac:dyDescent="0.2">
      <c r="A18" s="29">
        <v>41548</v>
      </c>
      <c r="B18" s="23"/>
      <c r="C18" s="27">
        <v>8.23</v>
      </c>
      <c r="D18" s="24"/>
      <c r="E18" s="28">
        <v>65.2</v>
      </c>
      <c r="F18" s="24"/>
      <c r="G18" s="30">
        <v>112</v>
      </c>
      <c r="H18" s="24"/>
      <c r="I18" s="31">
        <v>58</v>
      </c>
      <c r="J18" s="24"/>
      <c r="K18" s="31">
        <v>55</v>
      </c>
      <c r="L18" s="30"/>
      <c r="M18" s="31">
        <v>53</v>
      </c>
      <c r="N18" s="31"/>
      <c r="O18" s="31">
        <v>59</v>
      </c>
      <c r="P18" s="31"/>
      <c r="Q18" s="30">
        <v>0</v>
      </c>
      <c r="R18" s="24"/>
      <c r="S18" s="28">
        <v>3.16</v>
      </c>
      <c r="T18" s="24"/>
      <c r="U18" s="27">
        <v>0.54</v>
      </c>
      <c r="V18" s="24"/>
      <c r="W18" s="25" t="s">
        <v>49</v>
      </c>
      <c r="X18" s="25"/>
      <c r="Y18" s="32">
        <v>12.7</v>
      </c>
    </row>
    <row r="19" spans="1:25" x14ac:dyDescent="0.2">
      <c r="A19" s="29">
        <v>41579</v>
      </c>
      <c r="B19" s="23"/>
      <c r="C19" s="27">
        <v>8.24</v>
      </c>
      <c r="D19" s="24"/>
      <c r="E19" s="28">
        <v>60</v>
      </c>
      <c r="F19" s="24"/>
      <c r="G19" s="30">
        <v>120</v>
      </c>
      <c r="H19" s="30"/>
      <c r="I19" s="30">
        <v>59</v>
      </c>
      <c r="J19" s="30"/>
      <c r="K19" s="30">
        <v>61</v>
      </c>
      <c r="L19" s="24"/>
      <c r="M19" s="30">
        <v>56</v>
      </c>
      <c r="N19" s="30"/>
      <c r="O19" s="30">
        <v>64</v>
      </c>
      <c r="P19" s="24"/>
      <c r="Q19" s="24">
        <v>0</v>
      </c>
      <c r="R19" s="24"/>
      <c r="S19" s="28">
        <v>3.2</v>
      </c>
      <c r="T19" s="24"/>
      <c r="U19" s="27">
        <v>0.6</v>
      </c>
      <c r="V19" s="24"/>
      <c r="W19" s="25" t="s">
        <v>49</v>
      </c>
      <c r="X19" s="25"/>
      <c r="Y19" s="25">
        <v>13.7</v>
      </c>
    </row>
    <row r="20" spans="1:25" x14ac:dyDescent="0.2">
      <c r="A20" s="29">
        <v>41609</v>
      </c>
      <c r="B20" s="23"/>
      <c r="C20" s="27">
        <v>8.1999999999999993</v>
      </c>
      <c r="D20" s="24"/>
      <c r="E20" s="28">
        <v>58.6</v>
      </c>
      <c r="F20" s="24"/>
      <c r="G20" s="30">
        <v>129</v>
      </c>
      <c r="H20" s="30"/>
      <c r="I20" s="30">
        <v>63</v>
      </c>
      <c r="J20" s="30"/>
      <c r="K20" s="30">
        <v>67</v>
      </c>
      <c r="L20" s="30"/>
      <c r="M20" s="30">
        <v>61</v>
      </c>
      <c r="N20" s="30"/>
      <c r="O20" s="30">
        <v>68</v>
      </c>
      <c r="P20" s="30"/>
      <c r="Q20" s="30">
        <v>0</v>
      </c>
      <c r="R20" s="30"/>
      <c r="S20" s="28">
        <v>3.3</v>
      </c>
      <c r="T20" s="24"/>
      <c r="U20" s="27">
        <v>0.64</v>
      </c>
      <c r="V20" s="24"/>
      <c r="W20" s="25" t="s">
        <v>49</v>
      </c>
      <c r="X20" s="25"/>
      <c r="Y20" s="25">
        <v>14.3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8.2183333333333319</v>
      </c>
      <c r="D23" s="42"/>
      <c r="E23" s="43">
        <f t="shared" ref="E23:Y23" si="0">AVERAGE(E9:E20)</f>
        <v>59.916666666666664</v>
      </c>
      <c r="F23" s="41"/>
      <c r="G23" s="44">
        <f t="shared" si="0"/>
        <v>123.41666666666667</v>
      </c>
      <c r="H23" s="41"/>
      <c r="I23" s="44">
        <f t="shared" si="0"/>
        <v>63.666666666666664</v>
      </c>
      <c r="J23" s="44"/>
      <c r="K23" s="44">
        <f t="shared" si="0"/>
        <v>60.166666666666664</v>
      </c>
      <c r="L23" s="44"/>
      <c r="M23" s="44">
        <f t="shared" si="0"/>
        <v>57.75</v>
      </c>
      <c r="N23" s="44"/>
      <c r="O23" s="44">
        <f t="shared" si="0"/>
        <v>65.833333333333329</v>
      </c>
      <c r="P23" s="44"/>
      <c r="Q23" s="44">
        <f t="shared" si="0"/>
        <v>0</v>
      </c>
      <c r="R23" s="41"/>
      <c r="S23" s="43">
        <f t="shared" si="0"/>
        <v>3.2550000000000003</v>
      </c>
      <c r="T23" s="41"/>
      <c r="U23" s="41">
        <f t="shared" si="0"/>
        <v>0.45083333333333325</v>
      </c>
      <c r="V23" s="41"/>
      <c r="W23" s="44" t="e">
        <f t="shared" si="0"/>
        <v>#DIV/0!</v>
      </c>
      <c r="X23" s="41"/>
      <c r="Y23" s="43">
        <f t="shared" si="0"/>
        <v>14.030000000000001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8.2899999999999991</v>
      </c>
      <c r="D25" s="42"/>
      <c r="E25" s="43">
        <f t="shared" ref="E25:Y25" si="1">MAX(E9:E20)</f>
        <v>69</v>
      </c>
      <c r="F25" s="41"/>
      <c r="G25" s="44">
        <f t="shared" si="1"/>
        <v>141</v>
      </c>
      <c r="H25" s="41"/>
      <c r="I25" s="44">
        <f t="shared" si="1"/>
        <v>73</v>
      </c>
      <c r="J25" s="44"/>
      <c r="K25" s="44">
        <f t="shared" si="1"/>
        <v>70</v>
      </c>
      <c r="L25" s="44"/>
      <c r="M25" s="44">
        <f t="shared" si="1"/>
        <v>69</v>
      </c>
      <c r="N25" s="44"/>
      <c r="O25" s="44">
        <f t="shared" si="1"/>
        <v>84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0.64</v>
      </c>
      <c r="V25" s="41"/>
      <c r="W25" s="44">
        <f t="shared" si="1"/>
        <v>0</v>
      </c>
      <c r="X25" s="41"/>
      <c r="Y25" s="43">
        <f t="shared" si="1"/>
        <v>20.7</v>
      </c>
    </row>
    <row r="26" spans="1:25" x14ac:dyDescent="0.2">
      <c r="A26" s="40" t="s">
        <v>24</v>
      </c>
      <c r="B26" s="40"/>
      <c r="C26" s="41">
        <f>MIN(C9:C20)</f>
        <v>8.17</v>
      </c>
      <c r="D26" s="42"/>
      <c r="E26" s="43">
        <f t="shared" ref="E26:Y26" si="2">MIN(E9:E20)</f>
        <v>50.1</v>
      </c>
      <c r="F26" s="41"/>
      <c r="G26" s="44">
        <f t="shared" si="2"/>
        <v>109</v>
      </c>
      <c r="H26" s="41"/>
      <c r="I26" s="44">
        <f t="shared" si="2"/>
        <v>58</v>
      </c>
      <c r="J26" s="44"/>
      <c r="K26" s="44">
        <f t="shared" si="2"/>
        <v>52</v>
      </c>
      <c r="L26" s="44"/>
      <c r="M26" s="44">
        <f t="shared" si="2"/>
        <v>49</v>
      </c>
      <c r="N26" s="44"/>
      <c r="O26" s="44">
        <f t="shared" si="2"/>
        <v>54</v>
      </c>
      <c r="P26" s="44"/>
      <c r="Q26" s="44">
        <f t="shared" si="2"/>
        <v>0</v>
      </c>
      <c r="R26" s="41"/>
      <c r="S26" s="43">
        <f t="shared" si="2"/>
        <v>3.16</v>
      </c>
      <c r="T26" s="41"/>
      <c r="U26" s="41">
        <f t="shared" si="2"/>
        <v>0.17</v>
      </c>
      <c r="V26" s="41"/>
      <c r="W26" s="44">
        <f t="shared" si="2"/>
        <v>0</v>
      </c>
      <c r="X26" s="41"/>
      <c r="Y26" s="43">
        <f t="shared" si="2"/>
        <v>8.9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2013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41275</v>
      </c>
      <c r="B36" s="23"/>
      <c r="C36" s="24">
        <v>0.27</v>
      </c>
      <c r="D36" s="24"/>
      <c r="E36" s="24">
        <v>0.03</v>
      </c>
      <c r="F36" s="24"/>
      <c r="G36" s="27">
        <v>0.88</v>
      </c>
      <c r="H36" s="24"/>
      <c r="I36" s="24">
        <v>0.64</v>
      </c>
      <c r="J36" s="24"/>
      <c r="K36" s="24">
        <v>41.1</v>
      </c>
      <c r="L36" s="24"/>
      <c r="M36" s="24">
        <v>32.6</v>
      </c>
      <c r="N36" s="24"/>
      <c r="O36" s="28">
        <v>0</v>
      </c>
      <c r="P36" s="24"/>
      <c r="Q36" s="30">
        <v>356</v>
      </c>
      <c r="R36" s="24"/>
      <c r="S36" s="24">
        <v>0.04</v>
      </c>
      <c r="T36" s="24"/>
      <c r="U36" s="24">
        <v>204</v>
      </c>
    </row>
    <row r="37" spans="1:25" x14ac:dyDescent="0.2">
      <c r="A37" s="29">
        <v>41306</v>
      </c>
      <c r="B37" s="24" t="s">
        <v>41</v>
      </c>
      <c r="C37" s="27">
        <v>0.38</v>
      </c>
      <c r="D37" s="27"/>
      <c r="E37" s="27">
        <v>0.03</v>
      </c>
      <c r="F37" s="24"/>
      <c r="G37" s="27">
        <v>1.03</v>
      </c>
      <c r="H37" s="27"/>
      <c r="I37" s="27">
        <v>0.65</v>
      </c>
      <c r="J37" s="24"/>
      <c r="K37" s="28">
        <v>45.2</v>
      </c>
      <c r="L37" s="30"/>
      <c r="M37" s="28">
        <v>40.299999999999997</v>
      </c>
      <c r="N37" s="24"/>
      <c r="O37" s="28">
        <v>0</v>
      </c>
      <c r="P37" s="24"/>
      <c r="Q37" s="30">
        <v>385</v>
      </c>
      <c r="R37" s="24"/>
      <c r="S37" s="27">
        <v>0.04</v>
      </c>
      <c r="T37" s="24"/>
      <c r="U37" s="24">
        <v>242</v>
      </c>
    </row>
    <row r="38" spans="1:25" x14ac:dyDescent="0.2">
      <c r="A38" s="29">
        <v>41334</v>
      </c>
      <c r="B38" s="23"/>
      <c r="C38" s="27">
        <v>0.69</v>
      </c>
      <c r="D38" s="27"/>
      <c r="E38" s="27">
        <v>0.04</v>
      </c>
      <c r="F38" s="24"/>
      <c r="G38" s="27">
        <v>1.0900000000000001</v>
      </c>
      <c r="H38" s="24"/>
      <c r="I38" s="27">
        <v>0.65</v>
      </c>
      <c r="J38" s="24"/>
      <c r="K38" s="28">
        <v>42.8</v>
      </c>
      <c r="L38" s="30"/>
      <c r="M38" s="28">
        <v>39.1</v>
      </c>
      <c r="N38" s="24"/>
      <c r="O38" s="28">
        <v>0</v>
      </c>
      <c r="P38" s="24"/>
      <c r="Q38" s="30">
        <v>389</v>
      </c>
      <c r="R38" s="24"/>
      <c r="S38" s="27">
        <v>0.04</v>
      </c>
      <c r="T38" s="24"/>
      <c r="U38" s="24">
        <v>233</v>
      </c>
    </row>
    <row r="39" spans="1:25" x14ac:dyDescent="0.2">
      <c r="A39" s="29">
        <v>41365</v>
      </c>
      <c r="B39" s="23"/>
      <c r="C39" s="27">
        <v>1.48</v>
      </c>
      <c r="D39" s="24"/>
      <c r="E39" s="27">
        <v>0.02</v>
      </c>
      <c r="F39" s="24"/>
      <c r="G39" s="27">
        <v>0.76</v>
      </c>
      <c r="H39" s="24"/>
      <c r="I39" s="27">
        <v>0.68</v>
      </c>
      <c r="J39" s="24"/>
      <c r="K39" s="28">
        <v>34.799999999999997</v>
      </c>
      <c r="L39" s="30"/>
      <c r="M39" s="28">
        <v>34</v>
      </c>
      <c r="N39" s="24"/>
      <c r="O39" s="28">
        <v>0</v>
      </c>
      <c r="P39" s="24"/>
      <c r="Q39" s="30">
        <v>350</v>
      </c>
      <c r="R39" s="24"/>
      <c r="S39" s="27">
        <v>0.05</v>
      </c>
      <c r="T39" s="24"/>
      <c r="U39" s="24">
        <v>214</v>
      </c>
    </row>
    <row r="40" spans="1:25" x14ac:dyDescent="0.2">
      <c r="A40" s="29">
        <v>41395</v>
      </c>
      <c r="B40" s="23"/>
      <c r="C40" s="27">
        <v>5.03</v>
      </c>
      <c r="D40" s="24"/>
      <c r="E40" s="27">
        <v>0.04</v>
      </c>
      <c r="F40" s="24"/>
      <c r="G40" s="27">
        <v>0.85</v>
      </c>
      <c r="H40" s="24"/>
      <c r="I40" s="27">
        <v>0.67</v>
      </c>
      <c r="J40" s="24"/>
      <c r="K40" s="28">
        <v>31.8</v>
      </c>
      <c r="L40" s="30"/>
      <c r="M40" s="28">
        <v>32.799999999999997</v>
      </c>
      <c r="N40" s="24"/>
      <c r="O40" s="28">
        <v>0</v>
      </c>
      <c r="P40" s="24"/>
      <c r="Q40" s="30">
        <v>350</v>
      </c>
      <c r="R40" s="24"/>
      <c r="S40" s="27">
        <v>0.05</v>
      </c>
      <c r="T40" s="24"/>
      <c r="U40" s="24">
        <v>204</v>
      </c>
    </row>
    <row r="41" spans="1:25" x14ac:dyDescent="0.2">
      <c r="A41" s="29">
        <v>41426</v>
      </c>
      <c r="B41" s="23"/>
      <c r="C41" s="27">
        <v>5.67</v>
      </c>
      <c r="D41" s="24"/>
      <c r="E41" s="27">
        <v>0.04</v>
      </c>
      <c r="F41" s="24"/>
      <c r="G41" s="27">
        <v>0.78</v>
      </c>
      <c r="H41" s="24"/>
      <c r="I41" s="27">
        <v>0.66</v>
      </c>
      <c r="J41" s="24"/>
      <c r="K41" s="28">
        <v>28.3</v>
      </c>
      <c r="L41" s="30"/>
      <c r="M41" s="28">
        <v>27.6</v>
      </c>
      <c r="N41" s="24"/>
      <c r="O41" s="28">
        <v>0</v>
      </c>
      <c r="P41" s="24"/>
      <c r="Q41" s="30">
        <v>317</v>
      </c>
      <c r="R41" s="24"/>
      <c r="S41" s="27">
        <v>0.05</v>
      </c>
      <c r="T41" s="24"/>
      <c r="U41" s="24">
        <v>194</v>
      </c>
    </row>
    <row r="42" spans="1:25" x14ac:dyDescent="0.2">
      <c r="A42" s="29">
        <v>41456</v>
      </c>
      <c r="B42" s="23"/>
      <c r="C42" s="27">
        <v>4.32</v>
      </c>
      <c r="D42" s="27"/>
      <c r="E42" s="27">
        <v>0.04</v>
      </c>
      <c r="F42" s="24"/>
      <c r="G42" s="27">
        <v>0.76</v>
      </c>
      <c r="H42" s="24"/>
      <c r="I42" s="27">
        <v>0.66</v>
      </c>
      <c r="J42" s="24"/>
      <c r="K42" s="28">
        <v>26.4</v>
      </c>
      <c r="L42" s="30"/>
      <c r="M42" s="28">
        <v>28.3</v>
      </c>
      <c r="N42" s="24"/>
      <c r="O42" s="28">
        <v>0</v>
      </c>
      <c r="P42" s="24"/>
      <c r="Q42" s="30">
        <v>297</v>
      </c>
      <c r="R42" s="24"/>
      <c r="S42" s="27">
        <v>0.04</v>
      </c>
      <c r="T42" s="24"/>
      <c r="U42" s="24">
        <v>198</v>
      </c>
    </row>
    <row r="43" spans="1:25" x14ac:dyDescent="0.2">
      <c r="A43" s="29">
        <v>41487</v>
      </c>
      <c r="B43" s="23"/>
      <c r="C43" s="27">
        <v>2.96</v>
      </c>
      <c r="D43" s="24"/>
      <c r="E43" s="27">
        <v>0.03</v>
      </c>
      <c r="F43" s="24"/>
      <c r="G43" s="27">
        <v>0.8</v>
      </c>
      <c r="H43" s="24"/>
      <c r="I43" s="27">
        <v>0.68</v>
      </c>
      <c r="J43" s="30"/>
      <c r="K43" s="28">
        <v>27.8</v>
      </c>
      <c r="L43" s="24"/>
      <c r="M43" s="28">
        <v>32.299999999999997</v>
      </c>
      <c r="N43" s="24"/>
      <c r="O43" s="28">
        <v>0</v>
      </c>
      <c r="P43" s="24"/>
      <c r="Q43" s="30">
        <v>297</v>
      </c>
      <c r="R43" s="24"/>
      <c r="S43" s="27">
        <v>0.04</v>
      </c>
      <c r="T43" s="24"/>
      <c r="U43" s="24">
        <v>177</v>
      </c>
    </row>
    <row r="44" spans="1:25" x14ac:dyDescent="0.2">
      <c r="A44" s="29">
        <v>41518</v>
      </c>
      <c r="B44" s="23"/>
      <c r="C44" s="35">
        <v>0.98</v>
      </c>
      <c r="D44" s="24"/>
      <c r="E44" s="27">
        <v>0.03</v>
      </c>
      <c r="F44" s="24"/>
      <c r="G44" s="27">
        <v>0.81</v>
      </c>
      <c r="H44" s="24"/>
      <c r="I44" s="27">
        <v>0.65</v>
      </c>
      <c r="J44" s="30"/>
      <c r="K44" s="28">
        <v>30.3</v>
      </c>
      <c r="L44" s="24"/>
      <c r="M44" s="28">
        <v>34.5</v>
      </c>
      <c r="N44" s="24"/>
      <c r="O44" s="28">
        <v>0</v>
      </c>
      <c r="P44" s="24"/>
      <c r="Q44" s="30">
        <v>297</v>
      </c>
      <c r="R44" s="24"/>
      <c r="S44" s="27">
        <v>0.05</v>
      </c>
      <c r="T44" s="24"/>
      <c r="U44" s="24">
        <v>184</v>
      </c>
    </row>
    <row r="45" spans="1:25" x14ac:dyDescent="0.2">
      <c r="A45" s="29">
        <v>41548</v>
      </c>
      <c r="B45" s="23"/>
      <c r="C45" s="27">
        <v>0.93</v>
      </c>
      <c r="D45" s="24"/>
      <c r="E45" s="27">
        <v>0.04</v>
      </c>
      <c r="F45" s="24"/>
      <c r="G45" s="27">
        <v>0.77</v>
      </c>
      <c r="H45" s="24"/>
      <c r="I45" s="27">
        <v>0.67</v>
      </c>
      <c r="J45" s="24"/>
      <c r="K45" s="28">
        <v>31.2</v>
      </c>
      <c r="L45" s="30"/>
      <c r="M45" s="28">
        <v>34.299999999999997</v>
      </c>
      <c r="N45" s="24"/>
      <c r="O45" s="28">
        <v>0</v>
      </c>
      <c r="P45" s="27"/>
      <c r="Q45" s="30">
        <v>306</v>
      </c>
      <c r="R45" s="24"/>
      <c r="S45" s="27">
        <v>0.04</v>
      </c>
      <c r="T45" s="24"/>
      <c r="U45" s="24">
        <v>171</v>
      </c>
    </row>
    <row r="46" spans="1:25" x14ac:dyDescent="0.2">
      <c r="A46" s="29">
        <v>41579</v>
      </c>
      <c r="B46" s="23"/>
      <c r="C46" s="27">
        <v>1.02</v>
      </c>
      <c r="D46" s="24"/>
      <c r="E46" s="27">
        <v>0.03</v>
      </c>
      <c r="F46" s="24"/>
      <c r="G46" s="27">
        <v>0.88</v>
      </c>
      <c r="H46" s="24"/>
      <c r="I46" s="27">
        <v>0.67</v>
      </c>
      <c r="J46" s="24"/>
      <c r="K46" s="28">
        <v>31.3</v>
      </c>
      <c r="L46" s="30"/>
      <c r="M46" s="28">
        <v>37.200000000000003</v>
      </c>
      <c r="N46" s="24"/>
      <c r="O46" s="28">
        <v>0</v>
      </c>
      <c r="P46" s="27"/>
      <c r="Q46" s="30">
        <v>325</v>
      </c>
      <c r="R46" s="24"/>
      <c r="S46" s="27">
        <v>0.04</v>
      </c>
      <c r="T46" s="24"/>
      <c r="U46" s="24">
        <v>178</v>
      </c>
    </row>
    <row r="47" spans="1:25" x14ac:dyDescent="0.2">
      <c r="A47" s="29">
        <v>41609</v>
      </c>
      <c r="B47" s="23"/>
      <c r="C47" s="27">
        <v>1.62</v>
      </c>
      <c r="D47" s="24"/>
      <c r="E47" s="27">
        <v>0.04</v>
      </c>
      <c r="F47" s="24"/>
      <c r="G47" s="27">
        <v>0.95</v>
      </c>
      <c r="H47" s="24"/>
      <c r="I47" s="27">
        <v>0.66</v>
      </c>
      <c r="J47" s="24"/>
      <c r="K47" s="28">
        <v>34</v>
      </c>
      <c r="L47" s="30"/>
      <c r="M47" s="28">
        <v>42</v>
      </c>
      <c r="N47" s="24"/>
      <c r="O47" s="28">
        <v>0</v>
      </c>
      <c r="P47" s="24"/>
      <c r="Q47" s="30">
        <v>348</v>
      </c>
      <c r="R47" s="24"/>
      <c r="S47" s="27">
        <v>0.05</v>
      </c>
      <c r="T47" s="24"/>
      <c r="U47" s="24">
        <v>181</v>
      </c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>
        <f>AVERAGE(C36:C47)</f>
        <v>2.1125000000000003</v>
      </c>
      <c r="D50" s="26"/>
      <c r="E50" s="37">
        <f t="shared" ref="E50:U50" si="3">AVERAGE(E36:E47)</f>
        <v>3.4166666666666665E-2</v>
      </c>
      <c r="F50" s="37"/>
      <c r="G50" s="37">
        <f t="shared" si="3"/>
        <v>0.86333333333333329</v>
      </c>
      <c r="H50" s="37"/>
      <c r="I50" s="37">
        <f t="shared" si="3"/>
        <v>0.66166666666666674</v>
      </c>
      <c r="J50" s="37"/>
      <c r="K50" s="38">
        <f t="shared" si="3"/>
        <v>33.750000000000007</v>
      </c>
      <c r="L50" s="38"/>
      <c r="M50" s="38">
        <f t="shared" si="3"/>
        <v>34.583333333333336</v>
      </c>
      <c r="N50" s="37"/>
      <c r="O50" s="37">
        <f t="shared" si="3"/>
        <v>0</v>
      </c>
      <c r="P50" s="37"/>
      <c r="Q50" s="39">
        <f t="shared" si="3"/>
        <v>334.75</v>
      </c>
      <c r="R50" s="37"/>
      <c r="S50" s="37">
        <f t="shared" si="3"/>
        <v>4.416666666666666E-2</v>
      </c>
      <c r="T50" s="37"/>
      <c r="U50" s="39">
        <f t="shared" si="3"/>
        <v>198.33333333333334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5.67</v>
      </c>
      <c r="D52" s="26"/>
      <c r="E52" s="37">
        <f t="shared" ref="E52:U52" si="4">MAX(E36:E47)</f>
        <v>0.04</v>
      </c>
      <c r="F52" s="37"/>
      <c r="G52" s="37">
        <f t="shared" si="4"/>
        <v>1.0900000000000001</v>
      </c>
      <c r="H52" s="37"/>
      <c r="I52" s="37">
        <f t="shared" si="4"/>
        <v>0.68</v>
      </c>
      <c r="J52" s="37"/>
      <c r="K52" s="38">
        <f t="shared" si="4"/>
        <v>45.2</v>
      </c>
      <c r="L52" s="38"/>
      <c r="M52" s="38">
        <f t="shared" si="4"/>
        <v>42</v>
      </c>
      <c r="N52" s="37"/>
      <c r="O52" s="37">
        <f t="shared" si="4"/>
        <v>0</v>
      </c>
      <c r="P52" s="37"/>
      <c r="Q52" s="39">
        <f t="shared" si="4"/>
        <v>389</v>
      </c>
      <c r="R52" s="37"/>
      <c r="S52" s="37">
        <f t="shared" si="4"/>
        <v>0.05</v>
      </c>
      <c r="T52" s="37"/>
      <c r="U52" s="39">
        <f t="shared" si="4"/>
        <v>242</v>
      </c>
    </row>
    <row r="53" spans="1:25" x14ac:dyDescent="0.2">
      <c r="A53" s="36" t="s">
        <v>24</v>
      </c>
      <c r="B53" s="36"/>
      <c r="C53" s="37">
        <f>MIN(C36:C47)</f>
        <v>0.27</v>
      </c>
      <c r="D53" s="26"/>
      <c r="E53" s="37">
        <f t="shared" ref="E53:U53" si="5">MIN(E36:E47)</f>
        <v>0.02</v>
      </c>
      <c r="F53" s="37"/>
      <c r="G53" s="37">
        <f t="shared" si="5"/>
        <v>0.76</v>
      </c>
      <c r="H53" s="37"/>
      <c r="I53" s="37">
        <f t="shared" si="5"/>
        <v>0.64</v>
      </c>
      <c r="J53" s="37"/>
      <c r="K53" s="38">
        <f t="shared" si="5"/>
        <v>26.4</v>
      </c>
      <c r="L53" s="38"/>
      <c r="M53" s="38">
        <f t="shared" si="5"/>
        <v>27.6</v>
      </c>
      <c r="N53" s="37"/>
      <c r="O53" s="37">
        <f t="shared" si="5"/>
        <v>0</v>
      </c>
      <c r="P53" s="37"/>
      <c r="Q53" s="39">
        <f t="shared" si="5"/>
        <v>297</v>
      </c>
      <c r="R53" s="37"/>
      <c r="S53" s="37">
        <f t="shared" si="5"/>
        <v>0.04</v>
      </c>
      <c r="T53" s="37"/>
      <c r="U53" s="39">
        <f t="shared" si="5"/>
        <v>171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ht="12.75" customHeight="1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ht="12.75" customHeight="1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56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2013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41275</v>
      </c>
      <c r="B68" s="23"/>
      <c r="C68" s="27">
        <v>8.18</v>
      </c>
      <c r="D68" s="24"/>
      <c r="E68" s="28">
        <v>53.7</v>
      </c>
      <c r="F68" s="24"/>
      <c r="G68" s="24">
        <v>118</v>
      </c>
      <c r="H68" s="24"/>
      <c r="I68" s="24">
        <v>44</v>
      </c>
      <c r="J68" s="24"/>
      <c r="K68" s="24">
        <v>73</v>
      </c>
      <c r="L68" s="24"/>
      <c r="M68" s="24">
        <v>62</v>
      </c>
      <c r="N68" s="24"/>
      <c r="O68" s="24">
        <v>56</v>
      </c>
      <c r="P68" s="24"/>
      <c r="Q68" s="24">
        <v>0</v>
      </c>
      <c r="R68" s="24"/>
      <c r="S68" s="24">
        <v>3.2</v>
      </c>
      <c r="T68" s="24"/>
      <c r="U68" s="24">
        <v>0.54</v>
      </c>
      <c r="V68" s="24"/>
      <c r="W68" s="25" t="s">
        <v>49</v>
      </c>
      <c r="X68" s="25"/>
      <c r="Y68" s="25">
        <v>20.3</v>
      </c>
    </row>
    <row r="69" spans="1:25" x14ac:dyDescent="0.2">
      <c r="A69" s="29">
        <v>41306</v>
      </c>
      <c r="B69" s="23"/>
      <c r="C69" s="27">
        <v>8.15</v>
      </c>
      <c r="D69" s="24"/>
      <c r="E69" s="28">
        <v>49.9</v>
      </c>
      <c r="F69" s="24"/>
      <c r="G69" s="30">
        <v>124</v>
      </c>
      <c r="H69" s="30"/>
      <c r="I69" s="30">
        <v>49</v>
      </c>
      <c r="J69" s="30"/>
      <c r="K69" s="30">
        <v>75</v>
      </c>
      <c r="L69" s="30"/>
      <c r="M69" s="30">
        <v>70</v>
      </c>
      <c r="N69" s="30"/>
      <c r="O69" s="30">
        <v>54</v>
      </c>
      <c r="P69" s="24"/>
      <c r="Q69" s="24">
        <v>0</v>
      </c>
      <c r="R69" s="24"/>
      <c r="S69" s="28">
        <v>3.4</v>
      </c>
      <c r="T69" s="24"/>
      <c r="U69" s="27">
        <v>0.5</v>
      </c>
      <c r="V69" s="24"/>
      <c r="W69" s="25" t="s">
        <v>49</v>
      </c>
      <c r="X69" s="25"/>
      <c r="Y69" s="25">
        <v>21.7</v>
      </c>
    </row>
    <row r="70" spans="1:25" x14ac:dyDescent="0.2">
      <c r="A70" s="29">
        <v>41334</v>
      </c>
      <c r="B70" s="23"/>
      <c r="C70" s="27">
        <v>8.15</v>
      </c>
      <c r="D70" s="24"/>
      <c r="E70" s="28">
        <v>48.8</v>
      </c>
      <c r="F70" s="24"/>
      <c r="G70" s="30">
        <v>122</v>
      </c>
      <c r="H70" s="30"/>
      <c r="I70" s="30">
        <v>47</v>
      </c>
      <c r="J70" s="30"/>
      <c r="K70" s="30">
        <v>75</v>
      </c>
      <c r="L70" s="30"/>
      <c r="M70" s="30">
        <v>67</v>
      </c>
      <c r="N70" s="30"/>
      <c r="O70" s="30">
        <v>55</v>
      </c>
      <c r="P70" s="30"/>
      <c r="Q70" s="30">
        <v>0</v>
      </c>
      <c r="R70" s="24"/>
      <c r="S70" s="28">
        <v>3.4</v>
      </c>
      <c r="T70" s="24"/>
      <c r="U70" s="27">
        <v>0.54</v>
      </c>
      <c r="V70" s="24"/>
      <c r="W70" s="25" t="s">
        <v>49</v>
      </c>
      <c r="X70" s="25"/>
      <c r="Y70" s="25">
        <v>18.5</v>
      </c>
    </row>
    <row r="71" spans="1:25" x14ac:dyDescent="0.2">
      <c r="A71" s="29">
        <v>41365</v>
      </c>
      <c r="B71" s="23"/>
      <c r="C71" s="27">
        <v>8.15</v>
      </c>
      <c r="D71" s="24"/>
      <c r="E71" s="28">
        <v>47.1</v>
      </c>
      <c r="F71" s="24"/>
      <c r="G71" s="30">
        <v>121</v>
      </c>
      <c r="H71" s="30"/>
      <c r="I71" s="30">
        <v>52</v>
      </c>
      <c r="J71" s="30"/>
      <c r="K71" s="30">
        <v>69</v>
      </c>
      <c r="L71" s="30"/>
      <c r="M71" s="30">
        <v>64</v>
      </c>
      <c r="N71" s="30"/>
      <c r="O71" s="30">
        <v>57</v>
      </c>
      <c r="P71" s="24"/>
      <c r="Q71" s="24">
        <v>0</v>
      </c>
      <c r="R71" s="24"/>
      <c r="S71" s="28">
        <v>3.4</v>
      </c>
      <c r="T71" s="24"/>
      <c r="U71" s="27">
        <v>0.55000000000000004</v>
      </c>
      <c r="V71" s="24"/>
      <c r="W71" s="25" t="s">
        <v>49</v>
      </c>
      <c r="X71" s="25"/>
      <c r="Y71" s="25">
        <v>17.100000000000001</v>
      </c>
    </row>
    <row r="72" spans="1:25" x14ac:dyDescent="0.2">
      <c r="A72" s="29">
        <v>41395</v>
      </c>
      <c r="B72" s="23"/>
      <c r="C72" s="27">
        <v>8.09</v>
      </c>
      <c r="D72" s="24"/>
      <c r="E72" s="28">
        <v>50.1</v>
      </c>
      <c r="F72" s="24"/>
      <c r="G72" s="30">
        <v>121</v>
      </c>
      <c r="H72" s="30"/>
      <c r="I72" s="30">
        <v>54</v>
      </c>
      <c r="J72" s="30"/>
      <c r="K72" s="30">
        <v>66</v>
      </c>
      <c r="L72" s="30"/>
      <c r="M72" s="30">
        <v>75</v>
      </c>
      <c r="N72" s="30"/>
      <c r="O72" s="30">
        <v>46</v>
      </c>
      <c r="P72" s="24"/>
      <c r="Q72" s="24">
        <v>0</v>
      </c>
      <c r="R72" s="24"/>
      <c r="S72" s="28">
        <v>3.4</v>
      </c>
      <c r="T72" s="24"/>
      <c r="U72" s="27">
        <v>0.56000000000000005</v>
      </c>
      <c r="V72" s="24"/>
      <c r="W72" s="25" t="s">
        <v>49</v>
      </c>
      <c r="X72" s="25"/>
      <c r="Y72" s="25">
        <v>11.7</v>
      </c>
    </row>
    <row r="73" spans="1:25" x14ac:dyDescent="0.2">
      <c r="A73" s="29">
        <v>41426</v>
      </c>
      <c r="B73" s="23"/>
      <c r="C73" s="27">
        <v>8.2200000000000006</v>
      </c>
      <c r="D73" s="24"/>
      <c r="E73" s="28">
        <v>56.4</v>
      </c>
      <c r="F73" s="24"/>
      <c r="G73" s="30">
        <v>111</v>
      </c>
      <c r="H73" s="24"/>
      <c r="I73" s="30">
        <v>48</v>
      </c>
      <c r="J73" s="30"/>
      <c r="K73" s="30">
        <v>63</v>
      </c>
      <c r="L73" s="24"/>
      <c r="M73" s="30">
        <v>66</v>
      </c>
      <c r="N73" s="30"/>
      <c r="O73" s="30">
        <v>45</v>
      </c>
      <c r="P73" s="24"/>
      <c r="Q73" s="24">
        <v>0</v>
      </c>
      <c r="R73" s="24"/>
      <c r="S73" s="28">
        <v>3.4</v>
      </c>
      <c r="T73" s="24"/>
      <c r="U73" s="27">
        <v>0.56000000000000005</v>
      </c>
      <c r="V73" s="24"/>
      <c r="W73" s="25" t="s">
        <v>49</v>
      </c>
      <c r="X73" s="25"/>
      <c r="Y73" s="25">
        <v>9.5</v>
      </c>
    </row>
    <row r="74" spans="1:25" x14ac:dyDescent="0.2">
      <c r="A74" s="29">
        <v>41456</v>
      </c>
      <c r="B74" s="23"/>
      <c r="C74" s="27">
        <v>8.27</v>
      </c>
      <c r="D74" s="24"/>
      <c r="E74" s="28">
        <v>62.3</v>
      </c>
      <c r="F74" s="24"/>
      <c r="G74" s="30">
        <v>107</v>
      </c>
      <c r="H74" s="24"/>
      <c r="I74" s="30">
        <v>47</v>
      </c>
      <c r="J74" s="30"/>
      <c r="K74" s="30">
        <v>60</v>
      </c>
      <c r="L74" s="30"/>
      <c r="M74" s="30">
        <v>60</v>
      </c>
      <c r="N74" s="30"/>
      <c r="O74" s="30">
        <v>47</v>
      </c>
      <c r="P74" s="24"/>
      <c r="Q74" s="24">
        <v>0</v>
      </c>
      <c r="R74" s="24"/>
      <c r="S74" s="28">
        <v>3.4</v>
      </c>
      <c r="T74" s="24"/>
      <c r="U74" s="27">
        <v>0.16</v>
      </c>
      <c r="V74" s="24"/>
      <c r="W74" s="25" t="s">
        <v>49</v>
      </c>
      <c r="X74" s="25"/>
      <c r="Y74" s="32">
        <v>9</v>
      </c>
    </row>
    <row r="75" spans="1:25" x14ac:dyDescent="0.2">
      <c r="A75" s="29">
        <v>41487</v>
      </c>
      <c r="B75" s="23"/>
      <c r="C75" s="27">
        <v>8.27</v>
      </c>
      <c r="D75" s="24"/>
      <c r="E75" s="28">
        <v>65.8</v>
      </c>
      <c r="F75" s="24"/>
      <c r="G75" s="30">
        <v>109</v>
      </c>
      <c r="H75" s="30"/>
      <c r="I75" s="30">
        <v>48</v>
      </c>
      <c r="J75" s="30"/>
      <c r="K75" s="30">
        <v>60</v>
      </c>
      <c r="L75" s="30"/>
      <c r="M75" s="30">
        <v>62</v>
      </c>
      <c r="N75" s="30"/>
      <c r="O75" s="30">
        <v>47</v>
      </c>
      <c r="P75" s="30"/>
      <c r="Q75" s="30">
        <v>0</v>
      </c>
      <c r="R75" s="24"/>
      <c r="S75" s="28">
        <v>3.4</v>
      </c>
      <c r="T75" s="24"/>
      <c r="U75" s="24">
        <v>0.16</v>
      </c>
      <c r="V75" s="24"/>
      <c r="W75" s="25" t="s">
        <v>49</v>
      </c>
      <c r="X75" s="25"/>
      <c r="Y75" s="25">
        <v>10.9</v>
      </c>
    </row>
    <row r="76" spans="1:25" x14ac:dyDescent="0.2">
      <c r="A76" s="29">
        <v>41518</v>
      </c>
      <c r="B76" s="23"/>
      <c r="C76" s="27">
        <v>8.2899999999999991</v>
      </c>
      <c r="D76" s="24"/>
      <c r="E76" s="28">
        <v>69.3</v>
      </c>
      <c r="F76" s="24"/>
      <c r="G76" s="30">
        <v>105</v>
      </c>
      <c r="H76" s="30"/>
      <c r="I76" s="30">
        <v>49</v>
      </c>
      <c r="J76" s="30"/>
      <c r="K76" s="30">
        <v>56</v>
      </c>
      <c r="L76" s="30"/>
      <c r="M76" s="30">
        <v>59</v>
      </c>
      <c r="N76" s="30"/>
      <c r="O76" s="30">
        <v>46</v>
      </c>
      <c r="P76" s="30"/>
      <c r="Q76" s="30">
        <v>0</v>
      </c>
      <c r="R76" s="24"/>
      <c r="S76" s="28">
        <v>3.4</v>
      </c>
      <c r="T76" s="24"/>
      <c r="U76" s="27">
        <v>0.18</v>
      </c>
      <c r="V76" s="24"/>
      <c r="W76" s="25" t="s">
        <v>49</v>
      </c>
      <c r="X76" s="25"/>
      <c r="Y76" s="25">
        <v>11.7</v>
      </c>
    </row>
    <row r="77" spans="1:25" x14ac:dyDescent="0.2">
      <c r="A77" s="29">
        <v>41548</v>
      </c>
      <c r="B77" s="23"/>
      <c r="C77" s="27">
        <v>8.2100000000000009</v>
      </c>
      <c r="D77" s="24"/>
      <c r="E77" s="28">
        <v>65.599999999999994</v>
      </c>
      <c r="F77" s="24"/>
      <c r="G77" s="30">
        <v>108</v>
      </c>
      <c r="H77" s="30"/>
      <c r="I77" s="30">
        <v>46</v>
      </c>
      <c r="J77" s="30"/>
      <c r="K77" s="30">
        <v>62</v>
      </c>
      <c r="L77" s="30"/>
      <c r="M77" s="30">
        <v>58</v>
      </c>
      <c r="N77" s="30"/>
      <c r="O77" s="30">
        <v>49</v>
      </c>
      <c r="P77" s="24"/>
      <c r="Q77" s="24">
        <v>0</v>
      </c>
      <c r="R77" s="24"/>
      <c r="S77" s="28">
        <v>3.27</v>
      </c>
      <c r="T77" s="24"/>
      <c r="U77" s="27">
        <v>0.49</v>
      </c>
      <c r="V77" s="24"/>
      <c r="W77" s="25" t="s">
        <v>49</v>
      </c>
      <c r="X77" s="25"/>
      <c r="Y77" s="32">
        <v>13.7</v>
      </c>
    </row>
    <row r="78" spans="1:25" x14ac:dyDescent="0.2">
      <c r="A78" s="29">
        <v>41579</v>
      </c>
      <c r="B78" s="23"/>
      <c r="C78" s="27">
        <v>8.1999999999999993</v>
      </c>
      <c r="D78" s="24"/>
      <c r="E78" s="28">
        <v>59.8</v>
      </c>
      <c r="F78" s="24"/>
      <c r="G78" s="30">
        <v>115</v>
      </c>
      <c r="H78" s="30"/>
      <c r="I78" s="30">
        <v>49</v>
      </c>
      <c r="J78" s="30"/>
      <c r="K78" s="30">
        <v>67</v>
      </c>
      <c r="L78" s="30"/>
      <c r="M78" s="30">
        <v>62</v>
      </c>
      <c r="N78" s="24"/>
      <c r="O78" s="30">
        <v>53</v>
      </c>
      <c r="P78" s="24"/>
      <c r="Q78" s="24">
        <v>0</v>
      </c>
      <c r="R78" s="24"/>
      <c r="S78" s="28">
        <v>3.3</v>
      </c>
      <c r="T78" s="24"/>
      <c r="U78" s="27">
        <v>0.51</v>
      </c>
      <c r="V78" s="24"/>
      <c r="W78" s="25" t="s">
        <v>49</v>
      </c>
      <c r="X78" s="25"/>
      <c r="Y78" s="32">
        <v>13.7</v>
      </c>
    </row>
    <row r="79" spans="1:25" x14ac:dyDescent="0.2">
      <c r="A79" s="29">
        <v>41609</v>
      </c>
      <c r="B79" s="23"/>
      <c r="C79" s="27">
        <v>8.18</v>
      </c>
      <c r="D79" s="24"/>
      <c r="E79" s="28">
        <v>52.4</v>
      </c>
      <c r="F79" s="24"/>
      <c r="G79" s="30">
        <v>124</v>
      </c>
      <c r="H79" s="30"/>
      <c r="I79" s="30">
        <v>48</v>
      </c>
      <c r="J79" s="30"/>
      <c r="K79" s="30">
        <v>76</v>
      </c>
      <c r="L79" s="30"/>
      <c r="M79" s="30">
        <v>68</v>
      </c>
      <c r="N79" s="30"/>
      <c r="O79" s="30">
        <v>56</v>
      </c>
      <c r="P79" s="30"/>
      <c r="Q79" s="30">
        <v>0</v>
      </c>
      <c r="R79" s="30"/>
      <c r="S79" s="28">
        <v>3.3</v>
      </c>
      <c r="T79" s="30"/>
      <c r="U79" s="27">
        <v>0.47</v>
      </c>
      <c r="V79" s="24"/>
      <c r="W79" s="25" t="s">
        <v>49</v>
      </c>
      <c r="X79" s="25"/>
      <c r="Y79" s="25">
        <v>14.6</v>
      </c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>
        <f>AVERAGE(C68:C79)</f>
        <v>8.1966666666666654</v>
      </c>
      <c r="D82" s="42"/>
      <c r="E82" s="43">
        <f t="shared" ref="E82:Y82" si="6">AVERAGE(E68:E79)</f>
        <v>56.766666666666659</v>
      </c>
      <c r="F82" s="41"/>
      <c r="G82" s="44">
        <f t="shared" si="6"/>
        <v>115.41666666666667</v>
      </c>
      <c r="H82" s="44"/>
      <c r="I82" s="44">
        <f t="shared" si="6"/>
        <v>48.416666666666664</v>
      </c>
      <c r="J82" s="44"/>
      <c r="K82" s="44">
        <f t="shared" si="6"/>
        <v>66.833333333333329</v>
      </c>
      <c r="L82" s="44"/>
      <c r="M82" s="44">
        <f t="shared" si="6"/>
        <v>64.416666666666671</v>
      </c>
      <c r="N82" s="44"/>
      <c r="O82" s="44">
        <f t="shared" si="6"/>
        <v>50.916666666666664</v>
      </c>
      <c r="P82" s="44"/>
      <c r="Q82" s="44">
        <f t="shared" si="6"/>
        <v>0</v>
      </c>
      <c r="R82" s="41"/>
      <c r="S82" s="43">
        <f t="shared" si="6"/>
        <v>3.3558333333333326</v>
      </c>
      <c r="T82" s="41"/>
      <c r="U82" s="41">
        <f t="shared" si="6"/>
        <v>0.435</v>
      </c>
      <c r="V82" s="41"/>
      <c r="W82" s="44" t="e">
        <f t="shared" si="6"/>
        <v>#DIV/0!</v>
      </c>
      <c r="X82" s="41"/>
      <c r="Y82" s="43">
        <f t="shared" si="6"/>
        <v>14.366666666666665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8.2899999999999991</v>
      </c>
      <c r="D84" s="42"/>
      <c r="E84" s="43">
        <f t="shared" ref="E84:Y84" si="7">MAX(E68:E79)</f>
        <v>69.3</v>
      </c>
      <c r="F84" s="41"/>
      <c r="G84" s="44">
        <f t="shared" si="7"/>
        <v>124</v>
      </c>
      <c r="H84" s="44"/>
      <c r="I84" s="44">
        <f t="shared" si="7"/>
        <v>54</v>
      </c>
      <c r="J84" s="44"/>
      <c r="K84" s="44">
        <f t="shared" si="7"/>
        <v>76</v>
      </c>
      <c r="L84" s="44"/>
      <c r="M84" s="44">
        <f t="shared" si="7"/>
        <v>75</v>
      </c>
      <c r="N84" s="44"/>
      <c r="O84" s="44">
        <f t="shared" si="7"/>
        <v>57</v>
      </c>
      <c r="P84" s="44"/>
      <c r="Q84" s="44">
        <f t="shared" si="7"/>
        <v>0</v>
      </c>
      <c r="R84" s="41"/>
      <c r="S84" s="43">
        <f t="shared" si="7"/>
        <v>3.4</v>
      </c>
      <c r="T84" s="41"/>
      <c r="U84" s="41">
        <f t="shared" si="7"/>
        <v>0.56000000000000005</v>
      </c>
      <c r="V84" s="41"/>
      <c r="W84" s="44">
        <f t="shared" si="7"/>
        <v>0</v>
      </c>
      <c r="X84" s="41"/>
      <c r="Y84" s="43">
        <f t="shared" si="7"/>
        <v>21.7</v>
      </c>
    </row>
    <row r="85" spans="1:25" x14ac:dyDescent="0.2">
      <c r="A85" s="40" t="s">
        <v>24</v>
      </c>
      <c r="B85" s="40"/>
      <c r="C85" s="41">
        <f>MIN(C68:C79)</f>
        <v>8.09</v>
      </c>
      <c r="D85" s="42"/>
      <c r="E85" s="43">
        <f t="shared" ref="E85:Y85" si="8">MIN(E68:E79)</f>
        <v>47.1</v>
      </c>
      <c r="F85" s="41"/>
      <c r="G85" s="44">
        <f t="shared" si="8"/>
        <v>105</v>
      </c>
      <c r="H85" s="44"/>
      <c r="I85" s="44">
        <f t="shared" si="8"/>
        <v>44</v>
      </c>
      <c r="J85" s="44"/>
      <c r="K85" s="44">
        <f t="shared" si="8"/>
        <v>56</v>
      </c>
      <c r="L85" s="44"/>
      <c r="M85" s="44">
        <f t="shared" si="8"/>
        <v>58</v>
      </c>
      <c r="N85" s="44"/>
      <c r="O85" s="44">
        <f t="shared" si="8"/>
        <v>45</v>
      </c>
      <c r="P85" s="44"/>
      <c r="Q85" s="44">
        <f t="shared" si="8"/>
        <v>0</v>
      </c>
      <c r="R85" s="41"/>
      <c r="S85" s="43">
        <f t="shared" si="8"/>
        <v>3.2</v>
      </c>
      <c r="T85" s="41"/>
      <c r="U85" s="41">
        <f t="shared" si="8"/>
        <v>0.16</v>
      </c>
      <c r="V85" s="41"/>
      <c r="W85" s="44">
        <f t="shared" si="8"/>
        <v>0</v>
      </c>
      <c r="X85" s="41"/>
      <c r="Y85" s="43">
        <f t="shared" si="8"/>
        <v>9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ht="12.75" customHeight="1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ht="12.75" customHeight="1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2013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41275</v>
      </c>
      <c r="B95" s="23"/>
      <c r="C95" s="24">
        <v>1.06</v>
      </c>
      <c r="D95" s="24"/>
      <c r="E95" s="24">
        <v>0.03</v>
      </c>
      <c r="F95" s="24"/>
      <c r="G95" s="27">
        <v>0.83</v>
      </c>
      <c r="H95" s="24"/>
      <c r="I95" s="24">
        <v>0.66</v>
      </c>
      <c r="J95" s="24"/>
      <c r="K95" s="24">
        <v>40.4</v>
      </c>
      <c r="L95" s="24"/>
      <c r="M95" s="24">
        <v>42.4</v>
      </c>
      <c r="N95" s="24"/>
      <c r="O95" s="27">
        <v>0.01</v>
      </c>
      <c r="P95" s="24"/>
      <c r="Q95" s="30">
        <v>344</v>
      </c>
      <c r="R95" s="24"/>
      <c r="S95" s="24">
        <v>0.05</v>
      </c>
      <c r="T95" s="24"/>
      <c r="U95" s="24">
        <v>200</v>
      </c>
    </row>
    <row r="96" spans="1:25" x14ac:dyDescent="0.2">
      <c r="A96" s="29">
        <v>41306</v>
      </c>
      <c r="B96" s="23"/>
      <c r="C96" s="27">
        <v>2.0299999999999998</v>
      </c>
      <c r="D96" s="27"/>
      <c r="E96" s="27">
        <v>0.03</v>
      </c>
      <c r="F96" s="24"/>
      <c r="G96" s="27">
        <v>0.89</v>
      </c>
      <c r="H96" s="24"/>
      <c r="I96" s="27">
        <v>0.66</v>
      </c>
      <c r="J96" s="24"/>
      <c r="K96" s="28">
        <v>44.6</v>
      </c>
      <c r="L96" s="30"/>
      <c r="M96" s="28">
        <v>46.3</v>
      </c>
      <c r="N96" s="24"/>
      <c r="O96" s="27">
        <v>0</v>
      </c>
      <c r="P96" s="24"/>
      <c r="Q96" s="30">
        <v>367</v>
      </c>
      <c r="R96" s="24"/>
      <c r="S96" s="27">
        <v>0.05</v>
      </c>
      <c r="T96" s="24"/>
      <c r="U96" s="24">
        <v>220</v>
      </c>
    </row>
    <row r="97" spans="1:21" x14ac:dyDescent="0.2">
      <c r="A97" s="29">
        <v>41334</v>
      </c>
      <c r="B97" s="23"/>
      <c r="C97" s="27">
        <v>2.2599999999999998</v>
      </c>
      <c r="D97" s="27"/>
      <c r="E97" s="27">
        <v>0.03</v>
      </c>
      <c r="F97" s="24"/>
      <c r="G97" s="27">
        <v>0.8</v>
      </c>
      <c r="H97" s="24"/>
      <c r="I97" s="27">
        <v>0.66</v>
      </c>
      <c r="J97" s="24"/>
      <c r="K97" s="28">
        <v>39.1</v>
      </c>
      <c r="L97" s="30"/>
      <c r="M97" s="28">
        <v>44.8</v>
      </c>
      <c r="N97" s="24"/>
      <c r="O97" s="27">
        <v>0</v>
      </c>
      <c r="P97" s="24"/>
      <c r="Q97" s="24">
        <v>355</v>
      </c>
      <c r="R97" s="24"/>
      <c r="S97" s="27">
        <v>0.06</v>
      </c>
      <c r="T97" s="24"/>
      <c r="U97" s="24">
        <v>207</v>
      </c>
    </row>
    <row r="98" spans="1:21" x14ac:dyDescent="0.2">
      <c r="A98" s="29">
        <v>41365</v>
      </c>
      <c r="B98" s="23"/>
      <c r="C98" s="27">
        <v>2.5299999999999998</v>
      </c>
      <c r="D98" s="24"/>
      <c r="E98" s="27">
        <v>0.03</v>
      </c>
      <c r="F98" s="24"/>
      <c r="G98" s="27">
        <v>0.88</v>
      </c>
      <c r="H98" s="24"/>
      <c r="I98" s="27">
        <v>0.7</v>
      </c>
      <c r="J98" s="24"/>
      <c r="K98" s="28">
        <v>34.6</v>
      </c>
      <c r="L98" s="30"/>
      <c r="M98" s="28">
        <v>41.2</v>
      </c>
      <c r="N98" s="24"/>
      <c r="O98" s="27">
        <v>0</v>
      </c>
      <c r="P98" s="24"/>
      <c r="Q98" s="24">
        <v>338</v>
      </c>
      <c r="R98" s="24"/>
      <c r="S98" s="27">
        <v>0.05</v>
      </c>
      <c r="T98" s="24"/>
      <c r="U98" s="24">
        <v>198</v>
      </c>
    </row>
    <row r="99" spans="1:21" x14ac:dyDescent="0.2">
      <c r="A99" s="29">
        <v>41395</v>
      </c>
      <c r="B99" s="23"/>
      <c r="C99" s="27">
        <v>6.37</v>
      </c>
      <c r="D99" s="24"/>
      <c r="E99" s="27">
        <v>0.03</v>
      </c>
      <c r="F99" s="24"/>
      <c r="G99" s="27">
        <v>0.78</v>
      </c>
      <c r="H99" s="24"/>
      <c r="I99" s="27">
        <v>0.66</v>
      </c>
      <c r="J99" s="24"/>
      <c r="K99" s="28">
        <v>31</v>
      </c>
      <c r="L99" s="30"/>
      <c r="M99" s="28">
        <v>35.6</v>
      </c>
      <c r="N99" s="24"/>
      <c r="O99" s="27">
        <v>0</v>
      </c>
      <c r="P99" s="24"/>
      <c r="Q99" s="24">
        <v>327</v>
      </c>
      <c r="R99" s="24"/>
      <c r="S99" s="27">
        <v>0.06</v>
      </c>
      <c r="T99" s="24"/>
      <c r="U99" s="24">
        <v>187</v>
      </c>
    </row>
    <row r="100" spans="1:21" x14ac:dyDescent="0.2">
      <c r="A100" s="29">
        <v>41426</v>
      </c>
      <c r="B100" s="23"/>
      <c r="C100" s="27">
        <v>6.64</v>
      </c>
      <c r="D100" s="24"/>
      <c r="E100" s="27">
        <v>0.03</v>
      </c>
      <c r="F100" s="24"/>
      <c r="G100" s="27">
        <v>0.73</v>
      </c>
      <c r="H100" s="24"/>
      <c r="I100" s="27">
        <v>0.67</v>
      </c>
      <c r="J100" s="24"/>
      <c r="K100" s="28">
        <v>26</v>
      </c>
      <c r="L100" s="30"/>
      <c r="M100" s="28">
        <v>28.3</v>
      </c>
      <c r="N100" s="24"/>
      <c r="O100" s="27">
        <v>0</v>
      </c>
      <c r="P100" s="24"/>
      <c r="Q100" s="24">
        <v>294</v>
      </c>
      <c r="R100" s="24"/>
      <c r="S100" s="27">
        <v>7.0000000000000007E-2</v>
      </c>
      <c r="T100" s="24"/>
      <c r="U100" s="24">
        <v>173</v>
      </c>
    </row>
    <row r="101" spans="1:21" x14ac:dyDescent="0.2">
      <c r="A101" s="29">
        <v>41456</v>
      </c>
      <c r="B101" s="23"/>
      <c r="C101" s="27">
        <v>4.91</v>
      </c>
      <c r="D101" s="27"/>
      <c r="E101" s="27">
        <v>0.04</v>
      </c>
      <c r="F101" s="24"/>
      <c r="G101" s="27">
        <v>0.8</v>
      </c>
      <c r="H101" s="24"/>
      <c r="I101" s="27">
        <v>0.67</v>
      </c>
      <c r="J101" s="24"/>
      <c r="K101" s="28">
        <v>25.3</v>
      </c>
      <c r="L101" s="30"/>
      <c r="M101" s="28">
        <v>28.8</v>
      </c>
      <c r="N101" s="24"/>
      <c r="O101" s="27">
        <v>0</v>
      </c>
      <c r="P101" s="24"/>
      <c r="Q101" s="30">
        <v>283</v>
      </c>
      <c r="R101" s="24"/>
      <c r="S101" s="27">
        <v>0.06</v>
      </c>
      <c r="T101" s="24"/>
      <c r="U101" s="24">
        <v>187</v>
      </c>
    </row>
    <row r="102" spans="1:21" x14ac:dyDescent="0.2">
      <c r="A102" s="29">
        <v>41487</v>
      </c>
      <c r="B102" s="23"/>
      <c r="C102" s="27">
        <v>4.2</v>
      </c>
      <c r="D102" s="24"/>
      <c r="E102" s="27">
        <v>0.02</v>
      </c>
      <c r="F102" s="24"/>
      <c r="G102" s="27">
        <v>0.83</v>
      </c>
      <c r="H102" s="24"/>
      <c r="I102" s="27">
        <v>0.67</v>
      </c>
      <c r="J102" s="24"/>
      <c r="K102" s="28">
        <v>27.3</v>
      </c>
      <c r="L102" s="30"/>
      <c r="M102" s="28">
        <v>33.5</v>
      </c>
      <c r="N102" s="24"/>
      <c r="O102" s="27">
        <v>0</v>
      </c>
      <c r="P102" s="24"/>
      <c r="Q102" s="24">
        <v>294</v>
      </c>
      <c r="R102" s="24"/>
      <c r="S102" s="24">
        <v>0.05</v>
      </c>
      <c r="T102" s="24"/>
      <c r="U102" s="24">
        <v>171</v>
      </c>
    </row>
    <row r="103" spans="1:21" x14ac:dyDescent="0.2">
      <c r="A103" s="29">
        <v>41518</v>
      </c>
      <c r="B103" s="23"/>
      <c r="C103" s="27">
        <v>1.99</v>
      </c>
      <c r="D103" s="24"/>
      <c r="E103" s="27">
        <v>0.04</v>
      </c>
      <c r="F103" s="24"/>
      <c r="G103" s="35">
        <v>0.84</v>
      </c>
      <c r="H103" s="24"/>
      <c r="I103" s="27">
        <v>0.66</v>
      </c>
      <c r="J103" s="24"/>
      <c r="K103" s="28">
        <v>29.5</v>
      </c>
      <c r="L103" s="30"/>
      <c r="M103" s="28">
        <v>37.6</v>
      </c>
      <c r="N103" s="24"/>
      <c r="O103" s="27">
        <v>0</v>
      </c>
      <c r="P103" s="24"/>
      <c r="Q103" s="30">
        <v>290</v>
      </c>
      <c r="R103" s="24"/>
      <c r="S103" s="27">
        <v>0.06</v>
      </c>
      <c r="T103" s="24"/>
      <c r="U103" s="24">
        <v>191</v>
      </c>
    </row>
    <row r="104" spans="1:21" x14ac:dyDescent="0.2">
      <c r="A104" s="29">
        <v>41548</v>
      </c>
      <c r="B104" s="23"/>
      <c r="C104" s="27">
        <v>1.32</v>
      </c>
      <c r="D104" s="24"/>
      <c r="E104" s="27">
        <v>0.02</v>
      </c>
      <c r="F104" s="24"/>
      <c r="G104" s="27">
        <v>0.83</v>
      </c>
      <c r="H104" s="24"/>
      <c r="I104" s="27">
        <v>0.66</v>
      </c>
      <c r="J104" s="24"/>
      <c r="K104" s="28">
        <v>31.7</v>
      </c>
      <c r="L104" s="30"/>
      <c r="M104" s="28">
        <v>39.6</v>
      </c>
      <c r="N104" s="24"/>
      <c r="O104" s="27">
        <v>0</v>
      </c>
      <c r="P104" s="24"/>
      <c r="Q104" s="24">
        <v>301</v>
      </c>
      <c r="R104" s="24"/>
      <c r="S104" s="24">
        <v>0.05</v>
      </c>
      <c r="T104" s="24"/>
      <c r="U104" s="24">
        <v>188</v>
      </c>
    </row>
    <row r="105" spans="1:21" x14ac:dyDescent="0.2">
      <c r="A105" s="29">
        <v>41579</v>
      </c>
      <c r="B105" s="23"/>
      <c r="C105" s="27">
        <v>1.92</v>
      </c>
      <c r="D105" s="24"/>
      <c r="E105" s="27">
        <v>0.02</v>
      </c>
      <c r="F105" s="24"/>
      <c r="G105" s="27">
        <v>0.85</v>
      </c>
      <c r="H105" s="24"/>
      <c r="I105" s="27">
        <v>0.67</v>
      </c>
      <c r="J105" s="24"/>
      <c r="K105" s="28">
        <v>30.9</v>
      </c>
      <c r="L105" s="30"/>
      <c r="M105" s="28">
        <v>40.799999999999997</v>
      </c>
      <c r="N105" s="24"/>
      <c r="O105" s="27">
        <v>0</v>
      </c>
      <c r="P105" s="24"/>
      <c r="Q105" s="30">
        <v>317</v>
      </c>
      <c r="R105" s="24"/>
      <c r="S105" s="24">
        <v>0.05</v>
      </c>
      <c r="T105" s="24"/>
      <c r="U105" s="24">
        <v>175</v>
      </c>
    </row>
    <row r="106" spans="1:21" x14ac:dyDescent="0.2">
      <c r="A106" s="29">
        <v>41609</v>
      </c>
      <c r="B106" s="23"/>
      <c r="C106" s="27">
        <v>2.9</v>
      </c>
      <c r="D106" s="24"/>
      <c r="E106" s="27">
        <v>0.04</v>
      </c>
      <c r="F106" s="24"/>
      <c r="G106" s="27">
        <v>0.8</v>
      </c>
      <c r="H106" s="24"/>
      <c r="I106" s="27">
        <v>0.67</v>
      </c>
      <c r="J106" s="24"/>
      <c r="K106" s="28">
        <v>35</v>
      </c>
      <c r="L106" s="30"/>
      <c r="M106" s="28">
        <v>46</v>
      </c>
      <c r="N106" s="24"/>
      <c r="O106" s="27">
        <v>0</v>
      </c>
      <c r="P106" s="24"/>
      <c r="Q106" s="30">
        <v>341</v>
      </c>
      <c r="R106" s="24"/>
      <c r="S106" s="24">
        <v>0.04</v>
      </c>
      <c r="T106" s="24"/>
      <c r="U106" s="24">
        <v>173</v>
      </c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>
        <f>AVERAGE(C95:C106)</f>
        <v>3.1774999999999998</v>
      </c>
      <c r="D109" s="42"/>
      <c r="E109" s="41">
        <f t="shared" ref="E109:U109" si="9">AVERAGE(E95:E106)</f>
        <v>0.03</v>
      </c>
      <c r="F109" s="41"/>
      <c r="G109" s="41">
        <f t="shared" si="9"/>
        <v>0.82166666666666666</v>
      </c>
      <c r="H109" s="41"/>
      <c r="I109" s="41">
        <f t="shared" si="9"/>
        <v>0.66749999999999998</v>
      </c>
      <c r="J109" s="41"/>
      <c r="K109" s="43">
        <f t="shared" si="9"/>
        <v>32.949999999999996</v>
      </c>
      <c r="L109" s="43"/>
      <c r="M109" s="43">
        <f t="shared" si="9"/>
        <v>38.741666666666667</v>
      </c>
      <c r="N109" s="41"/>
      <c r="O109" s="41">
        <f t="shared" si="9"/>
        <v>8.3333333333333339E-4</v>
      </c>
      <c r="P109" s="41"/>
      <c r="Q109" s="44">
        <f t="shared" si="9"/>
        <v>320.91666666666669</v>
      </c>
      <c r="R109" s="41"/>
      <c r="S109" s="41">
        <f t="shared" si="9"/>
        <v>5.4166666666666675E-2</v>
      </c>
      <c r="T109" s="41"/>
      <c r="U109" s="44">
        <f t="shared" si="9"/>
        <v>189.16666666666666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6.64</v>
      </c>
      <c r="D111" s="42"/>
      <c r="E111" s="41">
        <f t="shared" ref="E111:U111" si="10">MAX(E95:E106)</f>
        <v>0.04</v>
      </c>
      <c r="F111" s="41"/>
      <c r="G111" s="41">
        <f t="shared" si="10"/>
        <v>0.89</v>
      </c>
      <c r="H111" s="41"/>
      <c r="I111" s="41">
        <f t="shared" si="10"/>
        <v>0.7</v>
      </c>
      <c r="J111" s="41"/>
      <c r="K111" s="43">
        <f t="shared" si="10"/>
        <v>44.6</v>
      </c>
      <c r="L111" s="43"/>
      <c r="M111" s="43">
        <f t="shared" si="10"/>
        <v>46.3</v>
      </c>
      <c r="N111" s="41"/>
      <c r="O111" s="41">
        <f t="shared" si="10"/>
        <v>0.01</v>
      </c>
      <c r="P111" s="41"/>
      <c r="Q111" s="44">
        <f t="shared" si="10"/>
        <v>367</v>
      </c>
      <c r="R111" s="41"/>
      <c r="S111" s="41">
        <f t="shared" si="10"/>
        <v>7.0000000000000007E-2</v>
      </c>
      <c r="T111" s="41"/>
      <c r="U111" s="44">
        <f t="shared" si="10"/>
        <v>220</v>
      </c>
    </row>
    <row r="112" spans="1:21" x14ac:dyDescent="0.2">
      <c r="A112" s="40" t="s">
        <v>24</v>
      </c>
      <c r="B112" s="40"/>
      <c r="C112" s="41">
        <f>MIN(C95:C106)</f>
        <v>1.06</v>
      </c>
      <c r="D112" s="42"/>
      <c r="E112" s="41">
        <f t="shared" ref="E112:U112" si="11">MIN(E95:E106)</f>
        <v>0.02</v>
      </c>
      <c r="F112" s="41"/>
      <c r="G112" s="41">
        <f t="shared" si="11"/>
        <v>0.73</v>
      </c>
      <c r="H112" s="41"/>
      <c r="I112" s="41">
        <f t="shared" si="11"/>
        <v>0.66</v>
      </c>
      <c r="J112" s="41"/>
      <c r="K112" s="43">
        <f t="shared" si="11"/>
        <v>25.3</v>
      </c>
      <c r="L112" s="43"/>
      <c r="M112" s="43">
        <f t="shared" si="11"/>
        <v>28.3</v>
      </c>
      <c r="N112" s="41"/>
      <c r="O112" s="41">
        <f t="shared" si="11"/>
        <v>0</v>
      </c>
      <c r="P112" s="41"/>
      <c r="Q112" s="44">
        <f t="shared" si="11"/>
        <v>283</v>
      </c>
      <c r="R112" s="41"/>
      <c r="S112" s="41">
        <f t="shared" si="11"/>
        <v>0.04</v>
      </c>
      <c r="T112" s="41"/>
      <c r="U112" s="44">
        <f t="shared" si="11"/>
        <v>171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ht="12.75" customHeight="1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1:U1"/>
    <mergeCell ref="A2:U2"/>
    <mergeCell ref="A3:U3"/>
    <mergeCell ref="A4:U4"/>
    <mergeCell ref="A60:U60"/>
    <mergeCell ref="A32:Y33"/>
    <mergeCell ref="A58:Y59"/>
    <mergeCell ref="A91:Y92"/>
    <mergeCell ref="A117:Y118"/>
    <mergeCell ref="A62:U62"/>
    <mergeCell ref="A63:U63"/>
    <mergeCell ref="A61:U61"/>
  </mergeCells>
  <pageMargins left="0.7" right="0.7" top="0.75" bottom="0.75" header="0.3" footer="0.3"/>
  <pageSetup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8"/>
  <sheetViews>
    <sheetView workbookViewId="0">
      <selection activeCell="A62" sqref="A62:U62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68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2014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41640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41671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41699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41730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41760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41791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41821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41852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41883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41913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41944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41974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2014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41640</v>
      </c>
      <c r="B36" s="23"/>
      <c r="C36" s="24"/>
      <c r="D36" s="24"/>
      <c r="E36" s="24"/>
      <c r="F36" s="24"/>
      <c r="G36" s="27"/>
      <c r="H36" s="24"/>
      <c r="I36" s="24"/>
      <c r="J36" s="24"/>
      <c r="K36" s="24"/>
      <c r="L36" s="24"/>
      <c r="M36" s="24"/>
      <c r="N36" s="24"/>
      <c r="O36" s="28"/>
      <c r="P36" s="24"/>
      <c r="Q36" s="30"/>
      <c r="R36" s="24"/>
      <c r="S36" s="24"/>
      <c r="T36" s="24"/>
      <c r="U36" s="24"/>
    </row>
    <row r="37" spans="1:25" x14ac:dyDescent="0.2">
      <c r="A37" s="29">
        <v>41671</v>
      </c>
      <c r="B37" s="24" t="s">
        <v>41</v>
      </c>
      <c r="C37" s="27"/>
      <c r="D37" s="27"/>
      <c r="E37" s="27"/>
      <c r="F37" s="24"/>
      <c r="G37" s="27"/>
      <c r="H37" s="27"/>
      <c r="I37" s="27"/>
      <c r="J37" s="24"/>
      <c r="K37" s="28"/>
      <c r="L37" s="30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41699</v>
      </c>
      <c r="B38" s="23"/>
      <c r="C38" s="27"/>
      <c r="D38" s="27"/>
      <c r="E38" s="27"/>
      <c r="F38" s="24"/>
      <c r="G38" s="27"/>
      <c r="H38" s="24"/>
      <c r="I38" s="27"/>
      <c r="J38" s="24"/>
      <c r="K38" s="28"/>
      <c r="L38" s="30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41730</v>
      </c>
      <c r="B39" s="23"/>
      <c r="C39" s="27"/>
      <c r="D39" s="24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4"/>
      <c r="Q39" s="30"/>
      <c r="R39" s="24"/>
      <c r="S39" s="27"/>
      <c r="T39" s="24"/>
      <c r="U39" s="24"/>
    </row>
    <row r="40" spans="1:25" x14ac:dyDescent="0.2">
      <c r="A40" s="29">
        <v>41760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4"/>
      <c r="Q40" s="30"/>
      <c r="R40" s="24"/>
      <c r="S40" s="27"/>
      <c r="T40" s="24"/>
      <c r="U40" s="24"/>
    </row>
    <row r="41" spans="1:25" x14ac:dyDescent="0.2">
      <c r="A41" s="29">
        <v>41791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>
        <v>41821</v>
      </c>
      <c r="B42" s="23"/>
      <c r="C42" s="27"/>
      <c r="D42" s="27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8"/>
      <c r="P42" s="24"/>
      <c r="Q42" s="30"/>
      <c r="R42" s="24"/>
      <c r="S42" s="27"/>
      <c r="T42" s="24"/>
      <c r="U42" s="24"/>
    </row>
    <row r="43" spans="1:25" x14ac:dyDescent="0.2">
      <c r="A43" s="29">
        <v>41852</v>
      </c>
      <c r="B43" s="23"/>
      <c r="C43" s="27"/>
      <c r="D43" s="24"/>
      <c r="E43" s="27"/>
      <c r="F43" s="24"/>
      <c r="G43" s="27"/>
      <c r="H43" s="24"/>
      <c r="I43" s="27"/>
      <c r="J43" s="30"/>
      <c r="K43" s="28"/>
      <c r="L43" s="24"/>
      <c r="M43" s="28"/>
      <c r="N43" s="24"/>
      <c r="O43" s="28"/>
      <c r="P43" s="24"/>
      <c r="Q43" s="30"/>
      <c r="R43" s="24"/>
      <c r="S43" s="27"/>
      <c r="T43" s="24"/>
      <c r="U43" s="24"/>
    </row>
    <row r="44" spans="1:25" x14ac:dyDescent="0.2">
      <c r="A44" s="29">
        <v>41883</v>
      </c>
      <c r="B44" s="23"/>
      <c r="C44" s="35"/>
      <c r="D44" s="24"/>
      <c r="E44" s="27"/>
      <c r="F44" s="24"/>
      <c r="G44" s="27"/>
      <c r="H44" s="24"/>
      <c r="I44" s="27"/>
      <c r="J44" s="30"/>
      <c r="K44" s="28"/>
      <c r="L44" s="24"/>
      <c r="M44" s="28"/>
      <c r="N44" s="24"/>
      <c r="O44" s="28"/>
      <c r="P44" s="24"/>
      <c r="Q44" s="30"/>
      <c r="R44" s="24"/>
      <c r="S44" s="27"/>
      <c r="T44" s="24"/>
      <c r="U44" s="24"/>
    </row>
    <row r="45" spans="1:25" x14ac:dyDescent="0.2">
      <c r="A45" s="29">
        <v>41913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41944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41974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 t="e">
        <f>AVERAGE(C36:C47)</f>
        <v>#DIV/0!</v>
      </c>
      <c r="D50" s="26"/>
      <c r="E50" s="37" t="e">
        <f t="shared" ref="E50:U50" si="3">AVERAGE(E36:E47)</f>
        <v>#DIV/0!</v>
      </c>
      <c r="F50" s="37"/>
      <c r="G50" s="37" t="e">
        <f t="shared" si="3"/>
        <v>#DIV/0!</v>
      </c>
      <c r="H50" s="37"/>
      <c r="I50" s="37" t="e">
        <f t="shared" si="3"/>
        <v>#DIV/0!</v>
      </c>
      <c r="J50" s="37"/>
      <c r="K50" s="38" t="e">
        <f t="shared" si="3"/>
        <v>#DIV/0!</v>
      </c>
      <c r="L50" s="38"/>
      <c r="M50" s="38" t="e">
        <f t="shared" si="3"/>
        <v>#DIV/0!</v>
      </c>
      <c r="N50" s="37"/>
      <c r="O50" s="37" t="e">
        <f t="shared" si="3"/>
        <v>#DIV/0!</v>
      </c>
      <c r="P50" s="37"/>
      <c r="Q50" s="39" t="e">
        <f t="shared" si="3"/>
        <v>#DIV/0!</v>
      </c>
      <c r="R50" s="37"/>
      <c r="S50" s="37" t="e">
        <f t="shared" si="3"/>
        <v>#DIV/0!</v>
      </c>
      <c r="T50" s="37"/>
      <c r="U50" s="39" t="e">
        <f t="shared" si="3"/>
        <v>#DIV/0!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0</v>
      </c>
      <c r="D52" s="26"/>
      <c r="E52" s="37">
        <f t="shared" ref="E52:U52" si="4">MAX(E36:E47)</f>
        <v>0</v>
      </c>
      <c r="F52" s="37"/>
      <c r="G52" s="37">
        <f t="shared" si="4"/>
        <v>0</v>
      </c>
      <c r="H52" s="37"/>
      <c r="I52" s="37">
        <f t="shared" si="4"/>
        <v>0</v>
      </c>
      <c r="J52" s="37"/>
      <c r="K52" s="38">
        <f t="shared" si="4"/>
        <v>0</v>
      </c>
      <c r="L52" s="38"/>
      <c r="M52" s="38">
        <f t="shared" si="4"/>
        <v>0</v>
      </c>
      <c r="N52" s="37"/>
      <c r="O52" s="37">
        <f t="shared" si="4"/>
        <v>0</v>
      </c>
      <c r="P52" s="37"/>
      <c r="Q52" s="39">
        <f t="shared" si="4"/>
        <v>0</v>
      </c>
      <c r="R52" s="37"/>
      <c r="S52" s="37">
        <f t="shared" si="4"/>
        <v>0</v>
      </c>
      <c r="T52" s="37"/>
      <c r="U52" s="39">
        <f t="shared" si="4"/>
        <v>0</v>
      </c>
    </row>
    <row r="53" spans="1:25" x14ac:dyDescent="0.2">
      <c r="A53" s="36" t="s">
        <v>24</v>
      </c>
      <c r="B53" s="36"/>
      <c r="C53" s="37">
        <f>MIN(C36:C47)</f>
        <v>0</v>
      </c>
      <c r="D53" s="26"/>
      <c r="E53" s="37">
        <f t="shared" ref="E53:U53" si="5">MIN(E36:E47)</f>
        <v>0</v>
      </c>
      <c r="F53" s="37"/>
      <c r="G53" s="37">
        <f t="shared" si="5"/>
        <v>0</v>
      </c>
      <c r="H53" s="37"/>
      <c r="I53" s="37">
        <f t="shared" si="5"/>
        <v>0</v>
      </c>
      <c r="J53" s="37"/>
      <c r="K53" s="38">
        <f t="shared" si="5"/>
        <v>0</v>
      </c>
      <c r="L53" s="38"/>
      <c r="M53" s="38">
        <f t="shared" si="5"/>
        <v>0</v>
      </c>
      <c r="N53" s="37"/>
      <c r="O53" s="37">
        <f t="shared" si="5"/>
        <v>0</v>
      </c>
      <c r="P53" s="37"/>
      <c r="Q53" s="39">
        <f t="shared" si="5"/>
        <v>0</v>
      </c>
      <c r="R53" s="37"/>
      <c r="S53" s="37">
        <f t="shared" si="5"/>
        <v>0</v>
      </c>
      <c r="T53" s="37"/>
      <c r="U53" s="39">
        <f t="shared" si="5"/>
        <v>0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68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2014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41640</v>
      </c>
      <c r="B68" s="23"/>
      <c r="C68" s="27"/>
      <c r="D68" s="24"/>
      <c r="E68" s="28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5"/>
      <c r="X68" s="25"/>
      <c r="Y68" s="25"/>
    </row>
    <row r="69" spans="1:25" x14ac:dyDescent="0.2">
      <c r="A69" s="29">
        <v>41671</v>
      </c>
      <c r="B69" s="23"/>
      <c r="C69" s="27"/>
      <c r="D69" s="24"/>
      <c r="E69" s="28"/>
      <c r="F69" s="24"/>
      <c r="G69" s="30"/>
      <c r="H69" s="30"/>
      <c r="I69" s="30"/>
      <c r="J69" s="30"/>
      <c r="K69" s="30"/>
      <c r="L69" s="30"/>
      <c r="M69" s="30"/>
      <c r="N69" s="30"/>
      <c r="O69" s="30"/>
      <c r="P69" s="24"/>
      <c r="Q69" s="24"/>
      <c r="R69" s="24"/>
      <c r="S69" s="28"/>
      <c r="T69" s="24"/>
      <c r="U69" s="27"/>
      <c r="V69" s="24"/>
      <c r="W69" s="25"/>
      <c r="X69" s="25"/>
      <c r="Y69" s="25"/>
    </row>
    <row r="70" spans="1:25" x14ac:dyDescent="0.2">
      <c r="A70" s="29">
        <v>41699</v>
      </c>
      <c r="B70" s="23"/>
      <c r="C70" s="27"/>
      <c r="D70" s="24"/>
      <c r="E70" s="28"/>
      <c r="F70" s="24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24"/>
      <c r="S70" s="28"/>
      <c r="T70" s="24"/>
      <c r="U70" s="27"/>
      <c r="V70" s="24"/>
      <c r="W70" s="25"/>
      <c r="X70" s="25"/>
      <c r="Y70" s="25"/>
    </row>
    <row r="71" spans="1:25" x14ac:dyDescent="0.2">
      <c r="A71" s="29">
        <v>41730</v>
      </c>
      <c r="B71" s="23"/>
      <c r="C71" s="27"/>
      <c r="D71" s="24"/>
      <c r="E71" s="28"/>
      <c r="F71" s="24"/>
      <c r="G71" s="30"/>
      <c r="H71" s="30"/>
      <c r="I71" s="30"/>
      <c r="J71" s="30"/>
      <c r="K71" s="30"/>
      <c r="L71" s="30"/>
      <c r="M71" s="30"/>
      <c r="N71" s="30"/>
      <c r="O71" s="30"/>
      <c r="P71" s="24"/>
      <c r="Q71" s="24"/>
      <c r="R71" s="24"/>
      <c r="S71" s="28"/>
      <c r="T71" s="24"/>
      <c r="U71" s="27"/>
      <c r="V71" s="24"/>
      <c r="W71" s="25"/>
      <c r="X71" s="25"/>
      <c r="Y71" s="25"/>
    </row>
    <row r="72" spans="1:25" x14ac:dyDescent="0.2">
      <c r="A72" s="29">
        <v>41760</v>
      </c>
      <c r="B72" s="23"/>
      <c r="C72" s="27"/>
      <c r="D72" s="24"/>
      <c r="E72" s="28"/>
      <c r="F72" s="24"/>
      <c r="G72" s="30"/>
      <c r="H72" s="30"/>
      <c r="I72" s="30"/>
      <c r="J72" s="30"/>
      <c r="K72" s="30"/>
      <c r="L72" s="30"/>
      <c r="M72" s="30"/>
      <c r="N72" s="30"/>
      <c r="O72" s="30"/>
      <c r="P72" s="24"/>
      <c r="Q72" s="24"/>
      <c r="R72" s="24"/>
      <c r="S72" s="28"/>
      <c r="T72" s="24"/>
      <c r="U72" s="27"/>
      <c r="V72" s="24"/>
      <c r="W72" s="25"/>
      <c r="X72" s="25"/>
      <c r="Y72" s="25"/>
    </row>
    <row r="73" spans="1:25" x14ac:dyDescent="0.2">
      <c r="A73" s="29">
        <v>41791</v>
      </c>
      <c r="B73" s="23"/>
      <c r="C73" s="27"/>
      <c r="D73" s="24"/>
      <c r="E73" s="28"/>
      <c r="F73" s="24"/>
      <c r="G73" s="30"/>
      <c r="H73" s="24"/>
      <c r="I73" s="30"/>
      <c r="J73" s="30"/>
      <c r="K73" s="30"/>
      <c r="L73" s="24"/>
      <c r="M73" s="30"/>
      <c r="N73" s="30"/>
      <c r="O73" s="30"/>
      <c r="P73" s="24"/>
      <c r="Q73" s="24"/>
      <c r="R73" s="24"/>
      <c r="S73" s="28"/>
      <c r="T73" s="24"/>
      <c r="U73" s="27"/>
      <c r="V73" s="24"/>
      <c r="W73" s="25"/>
      <c r="X73" s="25"/>
      <c r="Y73" s="25"/>
    </row>
    <row r="74" spans="1:25" x14ac:dyDescent="0.2">
      <c r="A74" s="29">
        <v>41821</v>
      </c>
      <c r="B74" s="23"/>
      <c r="C74" s="27"/>
      <c r="D74" s="24"/>
      <c r="E74" s="28"/>
      <c r="F74" s="24"/>
      <c r="G74" s="30"/>
      <c r="H74" s="24"/>
      <c r="I74" s="30"/>
      <c r="J74" s="30"/>
      <c r="K74" s="30"/>
      <c r="L74" s="30"/>
      <c r="M74" s="30"/>
      <c r="N74" s="30"/>
      <c r="O74" s="30"/>
      <c r="P74" s="24"/>
      <c r="Q74" s="24"/>
      <c r="R74" s="24"/>
      <c r="S74" s="28"/>
      <c r="T74" s="24"/>
      <c r="U74" s="27"/>
      <c r="V74" s="24"/>
      <c r="W74" s="33"/>
      <c r="X74" s="25"/>
      <c r="Y74" s="25"/>
    </row>
    <row r="75" spans="1:25" x14ac:dyDescent="0.2">
      <c r="A75" s="29">
        <v>41852</v>
      </c>
      <c r="B75" s="23"/>
      <c r="C75" s="27"/>
      <c r="D75" s="24"/>
      <c r="E75" s="28"/>
      <c r="F75" s="24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24"/>
      <c r="S75" s="28"/>
      <c r="T75" s="24"/>
      <c r="U75" s="24"/>
      <c r="V75" s="24"/>
      <c r="W75" s="25"/>
      <c r="X75" s="25"/>
      <c r="Y75" s="25"/>
    </row>
    <row r="76" spans="1:25" x14ac:dyDescent="0.2">
      <c r="A76" s="29">
        <v>41883</v>
      </c>
      <c r="B76" s="23"/>
      <c r="C76" s="27"/>
      <c r="D76" s="24"/>
      <c r="E76" s="28"/>
      <c r="F76" s="2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24"/>
      <c r="S76" s="28"/>
      <c r="T76" s="24"/>
      <c r="U76" s="27"/>
      <c r="V76" s="24"/>
      <c r="W76" s="25"/>
      <c r="X76" s="25"/>
      <c r="Y76" s="25"/>
    </row>
    <row r="77" spans="1:25" x14ac:dyDescent="0.2">
      <c r="A77" s="29">
        <v>41913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41944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41974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 t="e">
        <f>AVERAGE(C68:C79)</f>
        <v>#DIV/0!</v>
      </c>
      <c r="D82" s="42"/>
      <c r="E82" s="43" t="e">
        <f t="shared" ref="E82:Y82" si="6">AVERAGE(E68:E79)</f>
        <v>#DIV/0!</v>
      </c>
      <c r="F82" s="41"/>
      <c r="G82" s="44" t="e">
        <f t="shared" si="6"/>
        <v>#DIV/0!</v>
      </c>
      <c r="H82" s="44"/>
      <c r="I82" s="44" t="e">
        <f t="shared" si="6"/>
        <v>#DIV/0!</v>
      </c>
      <c r="J82" s="44"/>
      <c r="K82" s="44" t="e">
        <f t="shared" si="6"/>
        <v>#DIV/0!</v>
      </c>
      <c r="L82" s="44"/>
      <c r="M82" s="44" t="e">
        <f t="shared" si="6"/>
        <v>#DIV/0!</v>
      </c>
      <c r="N82" s="44"/>
      <c r="O82" s="44" t="e">
        <f t="shared" si="6"/>
        <v>#DIV/0!</v>
      </c>
      <c r="P82" s="44"/>
      <c r="Q82" s="44" t="e">
        <f t="shared" si="6"/>
        <v>#DIV/0!</v>
      </c>
      <c r="R82" s="41"/>
      <c r="S82" s="43" t="e">
        <f t="shared" si="6"/>
        <v>#DIV/0!</v>
      </c>
      <c r="T82" s="41"/>
      <c r="U82" s="41" t="e">
        <f t="shared" si="6"/>
        <v>#DIV/0!</v>
      </c>
      <c r="V82" s="41"/>
      <c r="W82" s="44" t="e">
        <f t="shared" si="6"/>
        <v>#DIV/0!</v>
      </c>
      <c r="X82" s="41"/>
      <c r="Y82" s="43" t="e">
        <f t="shared" si="6"/>
        <v>#DIV/0!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0</v>
      </c>
      <c r="D84" s="42"/>
      <c r="E84" s="43">
        <f t="shared" ref="E84:Y84" si="7">MAX(E68:E79)</f>
        <v>0</v>
      </c>
      <c r="F84" s="41"/>
      <c r="G84" s="44">
        <f t="shared" si="7"/>
        <v>0</v>
      </c>
      <c r="H84" s="44"/>
      <c r="I84" s="44">
        <f t="shared" si="7"/>
        <v>0</v>
      </c>
      <c r="J84" s="44"/>
      <c r="K84" s="44">
        <f t="shared" si="7"/>
        <v>0</v>
      </c>
      <c r="L84" s="44"/>
      <c r="M84" s="44">
        <f t="shared" si="7"/>
        <v>0</v>
      </c>
      <c r="N84" s="44"/>
      <c r="O84" s="44">
        <f t="shared" si="7"/>
        <v>0</v>
      </c>
      <c r="P84" s="44"/>
      <c r="Q84" s="44">
        <f t="shared" si="7"/>
        <v>0</v>
      </c>
      <c r="R84" s="41"/>
      <c r="S84" s="43">
        <f t="shared" si="7"/>
        <v>0</v>
      </c>
      <c r="T84" s="41"/>
      <c r="U84" s="41">
        <f t="shared" si="7"/>
        <v>0</v>
      </c>
      <c r="V84" s="41"/>
      <c r="W84" s="44">
        <f t="shared" si="7"/>
        <v>0</v>
      </c>
      <c r="X84" s="41"/>
      <c r="Y84" s="43">
        <f t="shared" si="7"/>
        <v>0</v>
      </c>
    </row>
    <row r="85" spans="1:25" x14ac:dyDescent="0.2">
      <c r="A85" s="40" t="s">
        <v>24</v>
      </c>
      <c r="B85" s="40"/>
      <c r="C85" s="41">
        <f>MIN(C68:C79)</f>
        <v>0</v>
      </c>
      <c r="D85" s="42"/>
      <c r="E85" s="43">
        <f t="shared" ref="E85:Y85" si="8">MIN(E68:E79)</f>
        <v>0</v>
      </c>
      <c r="F85" s="41"/>
      <c r="G85" s="44">
        <f t="shared" si="8"/>
        <v>0</v>
      </c>
      <c r="H85" s="44"/>
      <c r="I85" s="44">
        <f t="shared" si="8"/>
        <v>0</v>
      </c>
      <c r="J85" s="44"/>
      <c r="K85" s="44">
        <f t="shared" si="8"/>
        <v>0</v>
      </c>
      <c r="L85" s="44"/>
      <c r="M85" s="44">
        <f t="shared" si="8"/>
        <v>0</v>
      </c>
      <c r="N85" s="44"/>
      <c r="O85" s="44">
        <f t="shared" si="8"/>
        <v>0</v>
      </c>
      <c r="P85" s="44"/>
      <c r="Q85" s="44">
        <f t="shared" si="8"/>
        <v>0</v>
      </c>
      <c r="R85" s="41"/>
      <c r="S85" s="43">
        <f t="shared" si="8"/>
        <v>0</v>
      </c>
      <c r="T85" s="41"/>
      <c r="U85" s="41">
        <f t="shared" si="8"/>
        <v>0</v>
      </c>
      <c r="V85" s="41"/>
      <c r="W85" s="44">
        <f t="shared" si="8"/>
        <v>0</v>
      </c>
      <c r="X85" s="41"/>
      <c r="Y85" s="43">
        <f t="shared" si="8"/>
        <v>0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2014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41640</v>
      </c>
      <c r="B95" s="23"/>
      <c r="C95" s="24"/>
      <c r="D95" s="24"/>
      <c r="E95" s="24"/>
      <c r="F95" s="24"/>
      <c r="G95" s="27"/>
      <c r="H95" s="24"/>
      <c r="I95" s="24"/>
      <c r="J95" s="24"/>
      <c r="K95" s="24"/>
      <c r="L95" s="24"/>
      <c r="M95" s="24"/>
      <c r="N95" s="24"/>
      <c r="O95" s="27"/>
      <c r="P95" s="24"/>
      <c r="Q95" s="30"/>
      <c r="R95" s="24"/>
      <c r="S95" s="24"/>
      <c r="T95" s="24"/>
      <c r="U95" s="24"/>
    </row>
    <row r="96" spans="1:25" x14ac:dyDescent="0.2">
      <c r="A96" s="29">
        <v>41671</v>
      </c>
      <c r="B96" s="23"/>
      <c r="C96" s="27"/>
      <c r="D96" s="27"/>
      <c r="E96" s="27"/>
      <c r="F96" s="24"/>
      <c r="G96" s="27"/>
      <c r="H96" s="24"/>
      <c r="I96" s="27"/>
      <c r="J96" s="24"/>
      <c r="K96" s="28"/>
      <c r="L96" s="30"/>
      <c r="M96" s="28"/>
      <c r="N96" s="24"/>
      <c r="O96" s="27"/>
      <c r="P96" s="24"/>
      <c r="Q96" s="30"/>
      <c r="R96" s="24"/>
      <c r="S96" s="27"/>
      <c r="T96" s="24"/>
      <c r="U96" s="24"/>
    </row>
    <row r="97" spans="1:21" x14ac:dyDescent="0.2">
      <c r="A97" s="29">
        <v>41699</v>
      </c>
      <c r="B97" s="23"/>
      <c r="C97" s="27"/>
      <c r="D97" s="27"/>
      <c r="E97" s="27"/>
      <c r="F97" s="24"/>
      <c r="G97" s="27"/>
      <c r="H97" s="24"/>
      <c r="I97" s="27"/>
      <c r="J97" s="24"/>
      <c r="K97" s="28"/>
      <c r="L97" s="30"/>
      <c r="M97" s="28"/>
      <c r="N97" s="24"/>
      <c r="O97" s="27"/>
      <c r="P97" s="24"/>
      <c r="Q97" s="24"/>
      <c r="R97" s="24"/>
      <c r="S97" s="27"/>
      <c r="T97" s="24"/>
      <c r="U97" s="24"/>
    </row>
    <row r="98" spans="1:21" x14ac:dyDescent="0.2">
      <c r="A98" s="29">
        <v>41730</v>
      </c>
      <c r="B98" s="23"/>
      <c r="C98" s="27"/>
      <c r="D98" s="24"/>
      <c r="E98" s="27"/>
      <c r="F98" s="24"/>
      <c r="G98" s="27"/>
      <c r="H98" s="24"/>
      <c r="I98" s="27"/>
      <c r="J98" s="24"/>
      <c r="K98" s="28"/>
      <c r="L98" s="30"/>
      <c r="M98" s="28"/>
      <c r="N98" s="24"/>
      <c r="O98" s="27"/>
      <c r="P98" s="24"/>
      <c r="Q98" s="24"/>
      <c r="R98" s="24"/>
      <c r="S98" s="27"/>
      <c r="T98" s="24"/>
      <c r="U98" s="24"/>
    </row>
    <row r="99" spans="1:21" x14ac:dyDescent="0.2">
      <c r="A99" s="29">
        <v>41760</v>
      </c>
      <c r="B99" s="23"/>
      <c r="C99" s="27"/>
      <c r="D99" s="24"/>
      <c r="E99" s="27"/>
      <c r="F99" s="24"/>
      <c r="G99" s="27"/>
      <c r="H99" s="24"/>
      <c r="I99" s="27"/>
      <c r="J99" s="24"/>
      <c r="K99" s="28"/>
      <c r="L99" s="30"/>
      <c r="M99" s="28"/>
      <c r="N99" s="24"/>
      <c r="O99" s="27"/>
      <c r="P99" s="24"/>
      <c r="Q99" s="24"/>
      <c r="R99" s="24"/>
      <c r="S99" s="27"/>
      <c r="T99" s="24"/>
      <c r="U99" s="24"/>
    </row>
    <row r="100" spans="1:21" x14ac:dyDescent="0.2">
      <c r="A100" s="29">
        <v>41791</v>
      </c>
      <c r="B100" s="23"/>
      <c r="C100" s="27"/>
      <c r="D100" s="24"/>
      <c r="E100" s="27"/>
      <c r="F100" s="24"/>
      <c r="G100" s="27"/>
      <c r="H100" s="24"/>
      <c r="I100" s="27"/>
      <c r="J100" s="24"/>
      <c r="K100" s="28"/>
      <c r="L100" s="30"/>
      <c r="M100" s="28"/>
      <c r="N100" s="24"/>
      <c r="O100" s="27"/>
      <c r="P100" s="24"/>
      <c r="Q100" s="24"/>
      <c r="R100" s="24"/>
      <c r="S100" s="27"/>
      <c r="T100" s="24"/>
      <c r="U100" s="24"/>
    </row>
    <row r="101" spans="1:21" x14ac:dyDescent="0.2">
      <c r="A101" s="29">
        <v>41821</v>
      </c>
      <c r="B101" s="23"/>
      <c r="C101" s="27"/>
      <c r="D101" s="27"/>
      <c r="E101" s="27"/>
      <c r="F101" s="24"/>
      <c r="G101" s="27"/>
      <c r="H101" s="24"/>
      <c r="I101" s="27"/>
      <c r="J101" s="24"/>
      <c r="K101" s="28"/>
      <c r="L101" s="30"/>
      <c r="M101" s="28"/>
      <c r="N101" s="24"/>
      <c r="O101" s="27"/>
      <c r="P101" s="24"/>
      <c r="Q101" s="30"/>
      <c r="R101" s="24"/>
      <c r="S101" s="27"/>
      <c r="T101" s="24"/>
      <c r="U101" s="24"/>
    </row>
    <row r="102" spans="1:21" x14ac:dyDescent="0.2">
      <c r="A102" s="29">
        <v>41852</v>
      </c>
      <c r="B102" s="23"/>
      <c r="C102" s="27"/>
      <c r="D102" s="24"/>
      <c r="E102" s="27"/>
      <c r="F102" s="24"/>
      <c r="G102" s="27"/>
      <c r="H102" s="24"/>
      <c r="I102" s="27"/>
      <c r="J102" s="24"/>
      <c r="K102" s="28"/>
      <c r="L102" s="30"/>
      <c r="M102" s="28"/>
      <c r="N102" s="24"/>
      <c r="O102" s="27"/>
      <c r="P102" s="24"/>
      <c r="Q102" s="24"/>
      <c r="R102" s="24"/>
      <c r="S102" s="24"/>
      <c r="T102" s="24"/>
      <c r="U102" s="24"/>
    </row>
    <row r="103" spans="1:21" x14ac:dyDescent="0.2">
      <c r="A103" s="29">
        <v>41883</v>
      </c>
      <c r="B103" s="23"/>
      <c r="C103" s="27"/>
      <c r="D103" s="24"/>
      <c r="E103" s="27"/>
      <c r="F103" s="24"/>
      <c r="G103" s="35"/>
      <c r="H103" s="24"/>
      <c r="I103" s="27"/>
      <c r="J103" s="24"/>
      <c r="K103" s="28"/>
      <c r="L103" s="30"/>
      <c r="M103" s="28"/>
      <c r="N103" s="24"/>
      <c r="O103" s="27"/>
      <c r="P103" s="24"/>
      <c r="Q103" s="30"/>
      <c r="R103" s="24"/>
      <c r="S103" s="27"/>
      <c r="T103" s="24"/>
      <c r="U103" s="24"/>
    </row>
    <row r="104" spans="1:21" x14ac:dyDescent="0.2">
      <c r="A104" s="29">
        <v>41913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41944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41974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 t="e">
        <f>AVERAGE(C95:C106)</f>
        <v>#DIV/0!</v>
      </c>
      <c r="D109" s="42"/>
      <c r="E109" s="41" t="e">
        <f t="shared" ref="E109:U109" si="9">AVERAGE(E95:E106)</f>
        <v>#DIV/0!</v>
      </c>
      <c r="F109" s="41"/>
      <c r="G109" s="41" t="e">
        <f t="shared" si="9"/>
        <v>#DIV/0!</v>
      </c>
      <c r="H109" s="41"/>
      <c r="I109" s="41" t="e">
        <f t="shared" si="9"/>
        <v>#DIV/0!</v>
      </c>
      <c r="J109" s="41"/>
      <c r="K109" s="43" t="e">
        <f t="shared" si="9"/>
        <v>#DIV/0!</v>
      </c>
      <c r="L109" s="43"/>
      <c r="M109" s="43" t="e">
        <f t="shared" si="9"/>
        <v>#DIV/0!</v>
      </c>
      <c r="N109" s="41"/>
      <c r="O109" s="41" t="e">
        <f t="shared" si="9"/>
        <v>#DIV/0!</v>
      </c>
      <c r="P109" s="41"/>
      <c r="Q109" s="44" t="e">
        <f t="shared" si="9"/>
        <v>#DIV/0!</v>
      </c>
      <c r="R109" s="41"/>
      <c r="S109" s="41" t="e">
        <f t="shared" si="9"/>
        <v>#DIV/0!</v>
      </c>
      <c r="T109" s="41"/>
      <c r="U109" s="44" t="e">
        <f t="shared" si="9"/>
        <v>#DIV/0!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0</v>
      </c>
      <c r="D111" s="42"/>
      <c r="E111" s="41">
        <f t="shared" ref="E111:U111" si="10">MAX(E95:E106)</f>
        <v>0</v>
      </c>
      <c r="F111" s="41"/>
      <c r="G111" s="41">
        <f t="shared" si="10"/>
        <v>0</v>
      </c>
      <c r="H111" s="41"/>
      <c r="I111" s="41">
        <f t="shared" si="10"/>
        <v>0</v>
      </c>
      <c r="J111" s="41"/>
      <c r="K111" s="43">
        <f t="shared" si="10"/>
        <v>0</v>
      </c>
      <c r="L111" s="43"/>
      <c r="M111" s="43">
        <f t="shared" si="10"/>
        <v>0</v>
      </c>
      <c r="N111" s="41"/>
      <c r="O111" s="41">
        <f t="shared" si="10"/>
        <v>0</v>
      </c>
      <c r="P111" s="41"/>
      <c r="Q111" s="44">
        <f t="shared" si="10"/>
        <v>0</v>
      </c>
      <c r="R111" s="41"/>
      <c r="S111" s="41">
        <f t="shared" si="10"/>
        <v>0</v>
      </c>
      <c r="T111" s="41"/>
      <c r="U111" s="44">
        <f t="shared" si="10"/>
        <v>0</v>
      </c>
    </row>
    <row r="112" spans="1:21" x14ac:dyDescent="0.2">
      <c r="A112" s="40" t="s">
        <v>24</v>
      </c>
      <c r="B112" s="40"/>
      <c r="C112" s="41">
        <f>MIN(C95:C106)</f>
        <v>0</v>
      </c>
      <c r="D112" s="42"/>
      <c r="E112" s="41">
        <f t="shared" ref="E112:U112" si="11">MIN(E95:E106)</f>
        <v>0</v>
      </c>
      <c r="F112" s="41"/>
      <c r="G112" s="41">
        <f t="shared" si="11"/>
        <v>0</v>
      </c>
      <c r="H112" s="41"/>
      <c r="I112" s="41">
        <f t="shared" si="11"/>
        <v>0</v>
      </c>
      <c r="J112" s="41"/>
      <c r="K112" s="43">
        <f t="shared" si="11"/>
        <v>0</v>
      </c>
      <c r="L112" s="43"/>
      <c r="M112" s="43">
        <f t="shared" si="11"/>
        <v>0</v>
      </c>
      <c r="N112" s="41"/>
      <c r="O112" s="41">
        <f t="shared" si="11"/>
        <v>0</v>
      </c>
      <c r="P112" s="41"/>
      <c r="Q112" s="44">
        <f t="shared" si="11"/>
        <v>0</v>
      </c>
      <c r="R112" s="41"/>
      <c r="S112" s="41">
        <f t="shared" si="11"/>
        <v>0</v>
      </c>
      <c r="T112" s="41"/>
      <c r="U112" s="44">
        <f t="shared" si="11"/>
        <v>0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117:Y118"/>
    <mergeCell ref="A1:U1"/>
    <mergeCell ref="A2:U2"/>
    <mergeCell ref="A3:U3"/>
    <mergeCell ref="A4:U4"/>
    <mergeCell ref="A32:Y33"/>
    <mergeCell ref="A58:Y59"/>
    <mergeCell ref="A60:U60"/>
    <mergeCell ref="A61:U61"/>
    <mergeCell ref="A62:U62"/>
    <mergeCell ref="A63:U63"/>
    <mergeCell ref="A91:Y9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8"/>
  <sheetViews>
    <sheetView topLeftCell="A79" workbookViewId="0">
      <selection activeCell="A64" sqref="A64"/>
    </sheetView>
  </sheetViews>
  <sheetFormatPr defaultRowHeight="12.75" x14ac:dyDescent="0.2"/>
  <cols>
    <col min="1" max="1" width="11.570312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10.85546875" style="2" customWidth="1"/>
    <col min="24" max="24" width="1.7109375" style="2" customWidth="1"/>
    <col min="25" max="25" width="11.7109375" style="2" customWidth="1"/>
  </cols>
  <sheetData>
    <row r="1" spans="1:25" ht="15.75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50"/>
      <c r="W1" s="51"/>
      <c r="X1" s="51"/>
      <c r="Y1" s="51"/>
    </row>
    <row r="2" spans="1:25" ht="15.75" x14ac:dyDescent="0.25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50"/>
      <c r="W2" s="51"/>
      <c r="X2" s="51"/>
      <c r="Y2" s="51"/>
    </row>
    <row r="3" spans="1:25" ht="15.75" x14ac:dyDescent="0.25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50"/>
      <c r="W3" s="51"/>
      <c r="X3" s="51"/>
      <c r="Y3" s="51"/>
    </row>
    <row r="4" spans="1:25" ht="15.75" x14ac:dyDescent="0.25">
      <c r="A4" s="82" t="s">
        <v>69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2015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42005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42036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42064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42095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42125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42156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42186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42217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42248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42278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42309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42339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7" spans="1:25" x14ac:dyDescent="0.2">
      <c r="A27" s="64" t="s">
        <v>61</v>
      </c>
      <c r="B27" s="64"/>
      <c r="C27" s="65"/>
      <c r="D27" s="66"/>
      <c r="E27" s="67"/>
      <c r="F27" s="65"/>
      <c r="G27" s="68"/>
      <c r="H27" s="65"/>
      <c r="I27" s="68"/>
      <c r="J27" s="68"/>
      <c r="K27" s="68"/>
      <c r="L27" s="68"/>
      <c r="M27" s="68"/>
      <c r="N27" s="68"/>
      <c r="O27" s="68"/>
      <c r="P27" s="68"/>
      <c r="Q27" s="68"/>
      <c r="R27" s="65"/>
      <c r="S27" s="67">
        <v>4</v>
      </c>
      <c r="T27" s="65"/>
      <c r="U27" s="67">
        <v>4</v>
      </c>
      <c r="V27" s="65"/>
      <c r="W27" s="68">
        <v>0</v>
      </c>
      <c r="X27" s="65"/>
      <c r="Y27" s="67"/>
    </row>
    <row r="28" spans="1:25" x14ac:dyDescent="0.2">
      <c r="A28" s="64" t="s">
        <v>62</v>
      </c>
      <c r="B28" s="64"/>
      <c r="C28" s="65" t="s">
        <v>65</v>
      </c>
      <c r="D28" s="66"/>
      <c r="E28" s="67"/>
      <c r="F28" s="65"/>
      <c r="G28" s="68"/>
      <c r="H28" s="65"/>
      <c r="I28" s="68"/>
      <c r="J28" s="68"/>
      <c r="K28" s="68"/>
      <c r="L28" s="68"/>
      <c r="M28" s="68"/>
      <c r="N28" s="68"/>
      <c r="O28" s="68"/>
      <c r="P28" s="68"/>
      <c r="Q28" s="68"/>
      <c r="R28" s="65"/>
      <c r="S28" s="67">
        <v>1.5</v>
      </c>
      <c r="T28" s="65"/>
      <c r="U28" s="65"/>
      <c r="V28" s="65"/>
      <c r="W28" s="68"/>
      <c r="X28" s="65"/>
      <c r="Y28" s="67"/>
    </row>
    <row r="29" spans="1:25" x14ac:dyDescent="0.2">
      <c r="A29" s="64" t="s">
        <v>63</v>
      </c>
      <c r="B29" s="64"/>
      <c r="C29" s="65"/>
      <c r="D29" s="66"/>
      <c r="E29" s="67"/>
      <c r="F29" s="65"/>
      <c r="G29" s="68"/>
      <c r="H29" s="65"/>
      <c r="I29" s="68"/>
      <c r="J29" s="68"/>
      <c r="K29" s="68"/>
      <c r="L29" s="68"/>
      <c r="M29" s="68"/>
      <c r="N29" s="68"/>
      <c r="O29" s="68"/>
      <c r="P29" s="68"/>
      <c r="Q29" s="68"/>
      <c r="R29" s="65"/>
      <c r="S29" s="67"/>
      <c r="T29" s="65"/>
      <c r="U29" s="67">
        <v>2</v>
      </c>
      <c r="V29" s="65"/>
      <c r="W29" s="68"/>
      <c r="X29" s="65"/>
      <c r="Y29" s="67"/>
    </row>
    <row r="30" spans="1:25" x14ac:dyDescent="0.2">
      <c r="A30" s="64" t="s">
        <v>64</v>
      </c>
      <c r="B30" s="64"/>
      <c r="C30" s="65"/>
      <c r="D30" s="66"/>
      <c r="E30" s="67" t="s">
        <v>64</v>
      </c>
      <c r="F30" s="65"/>
      <c r="G30" s="68" t="s">
        <v>64</v>
      </c>
      <c r="H30" s="65"/>
      <c r="I30" s="68" t="s">
        <v>64</v>
      </c>
      <c r="J30" s="68"/>
      <c r="K30" s="68" t="s">
        <v>64</v>
      </c>
      <c r="L30" s="68"/>
      <c r="M30" s="68" t="s">
        <v>64</v>
      </c>
      <c r="N30" s="68"/>
      <c r="O30" s="68" t="s">
        <v>64</v>
      </c>
      <c r="P30" s="68"/>
      <c r="Q30" s="68" t="s">
        <v>64</v>
      </c>
      <c r="R30" s="65"/>
      <c r="S30" s="67"/>
      <c r="T30" s="65"/>
      <c r="U30" s="65"/>
      <c r="V30" s="65"/>
      <c r="W30" s="68"/>
      <c r="X30" s="65"/>
      <c r="Y30" s="67"/>
    </row>
    <row r="31" spans="1:25" x14ac:dyDescent="0.2">
      <c r="A31" s="64" t="s">
        <v>66</v>
      </c>
      <c r="B31" s="64"/>
      <c r="C31" s="65"/>
      <c r="D31" s="66"/>
      <c r="E31" s="67"/>
      <c r="F31" s="65"/>
      <c r="G31" s="68"/>
      <c r="H31" s="65"/>
      <c r="I31" s="68"/>
      <c r="J31" s="68"/>
      <c r="K31" s="68"/>
      <c r="L31" s="68"/>
      <c r="M31" s="68"/>
      <c r="N31" s="68"/>
      <c r="O31" s="68"/>
      <c r="P31" s="68"/>
      <c r="Q31" s="68"/>
      <c r="R31" s="65"/>
      <c r="S31" s="67"/>
      <c r="T31" s="65"/>
      <c r="U31" s="65"/>
      <c r="V31" s="65"/>
      <c r="W31" s="68"/>
      <c r="X31" s="65"/>
      <c r="Y31" s="67" t="s">
        <v>66</v>
      </c>
    </row>
    <row r="32" spans="1:25" x14ac:dyDescent="0.2">
      <c r="A32" s="83" t="s">
        <v>67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</row>
    <row r="33" spans="1:25" x14ac:dyDescent="0.2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</row>
    <row r="34" spans="1:25" x14ac:dyDescent="0.2">
      <c r="A34" s="74" t="s">
        <v>51</v>
      </c>
      <c r="B34" s="75"/>
      <c r="C34" s="76" t="s">
        <v>25</v>
      </c>
      <c r="D34" s="76"/>
      <c r="E34" s="76" t="s">
        <v>26</v>
      </c>
      <c r="F34" s="76"/>
      <c r="G34" s="76" t="s">
        <v>27</v>
      </c>
      <c r="H34" s="76"/>
      <c r="I34" s="76" t="s">
        <v>28</v>
      </c>
      <c r="J34" s="75"/>
      <c r="K34" s="76" t="s">
        <v>29</v>
      </c>
      <c r="L34" s="76"/>
      <c r="M34" s="76" t="s">
        <v>30</v>
      </c>
      <c r="N34" s="76"/>
      <c r="O34" s="76" t="s">
        <v>31</v>
      </c>
      <c r="P34" s="75"/>
      <c r="Q34" s="77" t="s">
        <v>32</v>
      </c>
      <c r="R34" s="76"/>
      <c r="S34" s="76" t="s">
        <v>33</v>
      </c>
      <c r="T34" s="76"/>
      <c r="U34" s="76" t="s">
        <v>34</v>
      </c>
    </row>
    <row r="35" spans="1:25" x14ac:dyDescent="0.2">
      <c r="A35" s="55">
        <v>2015</v>
      </c>
      <c r="B35" s="23"/>
      <c r="C35" s="24" t="s">
        <v>35</v>
      </c>
      <c r="D35" s="24"/>
      <c r="E35" s="24" t="s">
        <v>35</v>
      </c>
      <c r="F35" s="24"/>
      <c r="G35" s="24" t="s">
        <v>35</v>
      </c>
      <c r="H35" s="24"/>
      <c r="I35" s="24" t="s">
        <v>36</v>
      </c>
      <c r="J35" s="24"/>
      <c r="K35" s="24" t="s">
        <v>20</v>
      </c>
      <c r="L35" s="24"/>
      <c r="M35" s="24" t="s">
        <v>37</v>
      </c>
      <c r="N35" s="24"/>
      <c r="O35" s="24" t="s">
        <v>20</v>
      </c>
      <c r="P35" s="24"/>
      <c r="Q35" s="27" t="s">
        <v>38</v>
      </c>
      <c r="R35" s="24"/>
      <c r="S35" s="24" t="s">
        <v>39</v>
      </c>
      <c r="T35" s="24"/>
      <c r="U35" s="24" t="s">
        <v>40</v>
      </c>
    </row>
    <row r="36" spans="1:25" x14ac:dyDescent="0.2">
      <c r="A36" s="29">
        <v>42005</v>
      </c>
      <c r="B36" s="23"/>
      <c r="C36" s="24"/>
      <c r="D36" s="24"/>
      <c r="E36" s="24"/>
      <c r="F36" s="24"/>
      <c r="G36" s="27"/>
      <c r="H36" s="24"/>
      <c r="I36" s="24"/>
      <c r="J36" s="24"/>
      <c r="K36" s="24"/>
      <c r="L36" s="24"/>
      <c r="M36" s="24"/>
      <c r="N36" s="24"/>
      <c r="O36" s="28"/>
      <c r="P36" s="24"/>
      <c r="Q36" s="30"/>
      <c r="R36" s="24"/>
      <c r="S36" s="24"/>
      <c r="T36" s="24"/>
      <c r="U36" s="24"/>
    </row>
    <row r="37" spans="1:25" x14ac:dyDescent="0.2">
      <c r="A37" s="29">
        <v>42036</v>
      </c>
      <c r="B37" s="24" t="s">
        <v>41</v>
      </c>
      <c r="C37" s="27"/>
      <c r="D37" s="27"/>
      <c r="E37" s="27"/>
      <c r="F37" s="24"/>
      <c r="G37" s="27"/>
      <c r="H37" s="27"/>
      <c r="I37" s="27"/>
      <c r="J37" s="24"/>
      <c r="K37" s="28"/>
      <c r="L37" s="30"/>
      <c r="M37" s="28"/>
      <c r="N37" s="24"/>
      <c r="O37" s="28"/>
      <c r="P37" s="24"/>
      <c r="Q37" s="30"/>
      <c r="R37" s="24"/>
      <c r="S37" s="27"/>
      <c r="T37" s="24"/>
      <c r="U37" s="24"/>
    </row>
    <row r="38" spans="1:25" x14ac:dyDescent="0.2">
      <c r="A38" s="29">
        <v>42064</v>
      </c>
      <c r="B38" s="23"/>
      <c r="C38" s="27"/>
      <c r="D38" s="27"/>
      <c r="E38" s="27"/>
      <c r="F38" s="24"/>
      <c r="G38" s="27"/>
      <c r="H38" s="24"/>
      <c r="I38" s="27"/>
      <c r="J38" s="24"/>
      <c r="K38" s="28"/>
      <c r="L38" s="30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42095</v>
      </c>
      <c r="B39" s="23"/>
      <c r="C39" s="27"/>
      <c r="D39" s="24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4"/>
      <c r="Q39" s="30"/>
      <c r="R39" s="24"/>
      <c r="S39" s="27"/>
      <c r="T39" s="24"/>
      <c r="U39" s="24"/>
    </row>
    <row r="40" spans="1:25" x14ac:dyDescent="0.2">
      <c r="A40" s="29">
        <v>42125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4"/>
      <c r="Q40" s="30"/>
      <c r="R40" s="24"/>
      <c r="S40" s="27"/>
      <c r="T40" s="24"/>
      <c r="U40" s="24"/>
    </row>
    <row r="41" spans="1:25" x14ac:dyDescent="0.2">
      <c r="A41" s="29">
        <v>42156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>
        <v>42186</v>
      </c>
      <c r="B42" s="23"/>
      <c r="C42" s="27"/>
      <c r="D42" s="27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8"/>
      <c r="P42" s="24"/>
      <c r="Q42" s="30"/>
      <c r="R42" s="24"/>
      <c r="S42" s="27"/>
      <c r="T42" s="24"/>
      <c r="U42" s="24"/>
    </row>
    <row r="43" spans="1:25" x14ac:dyDescent="0.2">
      <c r="A43" s="29">
        <v>42217</v>
      </c>
      <c r="B43" s="23"/>
      <c r="C43" s="27"/>
      <c r="D43" s="24"/>
      <c r="E43" s="27"/>
      <c r="F43" s="24"/>
      <c r="G43" s="27"/>
      <c r="H43" s="24"/>
      <c r="I43" s="27"/>
      <c r="J43" s="30"/>
      <c r="K43" s="28"/>
      <c r="L43" s="24"/>
      <c r="M43" s="28"/>
      <c r="N43" s="24"/>
      <c r="O43" s="28"/>
      <c r="P43" s="24"/>
      <c r="Q43" s="30"/>
      <c r="R43" s="24"/>
      <c r="S43" s="27"/>
      <c r="T43" s="24"/>
      <c r="U43" s="24"/>
    </row>
    <row r="44" spans="1:25" x14ac:dyDescent="0.2">
      <c r="A44" s="29">
        <v>42248</v>
      </c>
      <c r="B44" s="23"/>
      <c r="C44" s="35"/>
      <c r="D44" s="24"/>
      <c r="E44" s="27"/>
      <c r="F44" s="24"/>
      <c r="G44" s="27"/>
      <c r="H44" s="24"/>
      <c r="I44" s="27"/>
      <c r="J44" s="30"/>
      <c r="K44" s="28"/>
      <c r="L44" s="24"/>
      <c r="M44" s="28"/>
      <c r="N44" s="24"/>
      <c r="O44" s="28"/>
      <c r="P44" s="24"/>
      <c r="Q44" s="30"/>
      <c r="R44" s="24"/>
      <c r="S44" s="27"/>
      <c r="T44" s="24"/>
      <c r="U44" s="24"/>
    </row>
    <row r="45" spans="1:25" x14ac:dyDescent="0.2">
      <c r="A45" s="29">
        <v>42278</v>
      </c>
      <c r="B45" s="23"/>
      <c r="C45" s="27"/>
      <c r="D45" s="24"/>
      <c r="E45" s="27"/>
      <c r="F45" s="24"/>
      <c r="G45" s="27"/>
      <c r="H45" s="24"/>
      <c r="I45" s="27"/>
      <c r="J45" s="24"/>
      <c r="K45" s="28"/>
      <c r="L45" s="30"/>
      <c r="M45" s="28"/>
      <c r="N45" s="24"/>
      <c r="O45" s="28"/>
      <c r="P45" s="27"/>
      <c r="Q45" s="30"/>
      <c r="R45" s="24"/>
      <c r="S45" s="27"/>
      <c r="T45" s="24"/>
      <c r="U45" s="24"/>
    </row>
    <row r="46" spans="1:25" x14ac:dyDescent="0.2">
      <c r="A46" s="29">
        <v>42309</v>
      </c>
      <c r="B46" s="23"/>
      <c r="C46" s="27"/>
      <c r="D46" s="24"/>
      <c r="E46" s="27"/>
      <c r="F46" s="24"/>
      <c r="G46" s="27"/>
      <c r="H46" s="24"/>
      <c r="I46" s="27"/>
      <c r="J46" s="24"/>
      <c r="K46" s="28"/>
      <c r="L46" s="30"/>
      <c r="M46" s="28"/>
      <c r="N46" s="24"/>
      <c r="O46" s="28"/>
      <c r="P46" s="27"/>
      <c r="Q46" s="30"/>
      <c r="R46" s="24"/>
      <c r="S46" s="27"/>
      <c r="T46" s="24"/>
      <c r="U46" s="24"/>
    </row>
    <row r="47" spans="1:25" x14ac:dyDescent="0.2">
      <c r="A47" s="29">
        <v>42339</v>
      </c>
      <c r="B47" s="23"/>
      <c r="C47" s="27"/>
      <c r="D47" s="24"/>
      <c r="E47" s="27"/>
      <c r="F47" s="24"/>
      <c r="G47" s="27"/>
      <c r="H47" s="24"/>
      <c r="I47" s="27"/>
      <c r="J47" s="24"/>
      <c r="K47" s="28"/>
      <c r="L47" s="30"/>
      <c r="M47" s="28"/>
      <c r="N47" s="24"/>
      <c r="O47" s="28"/>
      <c r="P47" s="24"/>
      <c r="Q47" s="30"/>
      <c r="R47" s="24"/>
      <c r="S47" s="27"/>
      <c r="T47" s="24"/>
      <c r="U47" s="24"/>
    </row>
    <row r="48" spans="1:25" x14ac:dyDescent="0.2">
      <c r="A48" s="29"/>
      <c r="B48" s="23"/>
      <c r="C48" s="27"/>
      <c r="D48" s="24"/>
      <c r="E48" s="27"/>
      <c r="F48" s="24"/>
      <c r="G48" s="27"/>
      <c r="H48" s="24"/>
      <c r="I48" s="27"/>
      <c r="J48" s="24"/>
      <c r="K48" s="28"/>
      <c r="L48" s="30"/>
      <c r="M48" s="28"/>
      <c r="N48" s="24"/>
      <c r="O48" s="27"/>
      <c r="P48" s="24"/>
      <c r="Q48" s="30"/>
      <c r="R48" s="24"/>
      <c r="S48" s="27"/>
      <c r="T48" s="24"/>
      <c r="U48" s="30"/>
    </row>
    <row r="49" spans="1:25" x14ac:dyDescent="0.2">
      <c r="A49" s="23"/>
      <c r="B49" s="23"/>
      <c r="C49" s="27"/>
      <c r="D49" s="24"/>
      <c r="E49" s="27"/>
      <c r="F49" s="24"/>
      <c r="G49" s="28"/>
      <c r="H49" s="24"/>
      <c r="I49" s="24"/>
      <c r="J49" s="24"/>
      <c r="K49" s="30"/>
      <c r="L49" s="30"/>
      <c r="M49" s="30"/>
      <c r="N49" s="24"/>
      <c r="O49" s="24"/>
      <c r="P49" s="24"/>
      <c r="Q49" s="24"/>
      <c r="R49" s="24"/>
      <c r="S49" s="27"/>
      <c r="T49" s="24"/>
      <c r="U49" s="24"/>
    </row>
    <row r="50" spans="1:25" x14ac:dyDescent="0.2">
      <c r="A50" s="36" t="s">
        <v>52</v>
      </c>
      <c r="B50" s="36"/>
      <c r="C50" s="37" t="e">
        <f>AVERAGE(C36:C47)</f>
        <v>#DIV/0!</v>
      </c>
      <c r="D50" s="26"/>
      <c r="E50" s="37" t="e">
        <f t="shared" ref="E50:U50" si="3">AVERAGE(E36:E47)</f>
        <v>#DIV/0!</v>
      </c>
      <c r="F50" s="37"/>
      <c r="G50" s="37" t="e">
        <f t="shared" si="3"/>
        <v>#DIV/0!</v>
      </c>
      <c r="H50" s="37"/>
      <c r="I50" s="37" t="e">
        <f t="shared" si="3"/>
        <v>#DIV/0!</v>
      </c>
      <c r="J50" s="37"/>
      <c r="K50" s="38" t="e">
        <f t="shared" si="3"/>
        <v>#DIV/0!</v>
      </c>
      <c r="L50" s="38"/>
      <c r="M50" s="38" t="e">
        <f t="shared" si="3"/>
        <v>#DIV/0!</v>
      </c>
      <c r="N50" s="37"/>
      <c r="O50" s="37" t="e">
        <f t="shared" si="3"/>
        <v>#DIV/0!</v>
      </c>
      <c r="P50" s="37"/>
      <c r="Q50" s="39" t="e">
        <f t="shared" si="3"/>
        <v>#DIV/0!</v>
      </c>
      <c r="R50" s="37"/>
      <c r="S50" s="37" t="e">
        <f t="shared" si="3"/>
        <v>#DIV/0!</v>
      </c>
      <c r="T50" s="37"/>
      <c r="U50" s="39" t="e">
        <f t="shared" si="3"/>
        <v>#DIV/0!</v>
      </c>
    </row>
    <row r="51" spans="1:25" x14ac:dyDescent="0.2">
      <c r="A51" s="36"/>
      <c r="B51" s="36"/>
      <c r="C51" s="37"/>
      <c r="D51" s="26"/>
      <c r="E51" s="37"/>
      <c r="F51" s="37"/>
      <c r="G51" s="37"/>
      <c r="H51" s="37"/>
      <c r="I51" s="37"/>
      <c r="J51" s="37"/>
      <c r="K51" s="38"/>
      <c r="L51" s="38"/>
      <c r="M51" s="38"/>
      <c r="N51" s="37"/>
      <c r="O51" s="37"/>
      <c r="P51" s="37"/>
      <c r="Q51" s="39"/>
      <c r="R51" s="37"/>
      <c r="S51" s="37"/>
      <c r="T51" s="37"/>
      <c r="U51" s="39"/>
    </row>
    <row r="52" spans="1:25" x14ac:dyDescent="0.2">
      <c r="A52" s="36" t="s">
        <v>23</v>
      </c>
      <c r="B52" s="36"/>
      <c r="C52" s="37">
        <f>MAX(C36:C47)</f>
        <v>0</v>
      </c>
      <c r="D52" s="26"/>
      <c r="E52" s="37">
        <f t="shared" ref="E52:U52" si="4">MAX(E36:E47)</f>
        <v>0</v>
      </c>
      <c r="F52" s="37"/>
      <c r="G52" s="37">
        <f t="shared" si="4"/>
        <v>0</v>
      </c>
      <c r="H52" s="37"/>
      <c r="I52" s="37">
        <f t="shared" si="4"/>
        <v>0</v>
      </c>
      <c r="J52" s="37"/>
      <c r="K52" s="38">
        <f t="shared" si="4"/>
        <v>0</v>
      </c>
      <c r="L52" s="38"/>
      <c r="M52" s="38">
        <f t="shared" si="4"/>
        <v>0</v>
      </c>
      <c r="N52" s="37"/>
      <c r="O52" s="37">
        <f t="shared" si="4"/>
        <v>0</v>
      </c>
      <c r="P52" s="37"/>
      <c r="Q52" s="39">
        <f t="shared" si="4"/>
        <v>0</v>
      </c>
      <c r="R52" s="37"/>
      <c r="S52" s="37">
        <f t="shared" si="4"/>
        <v>0</v>
      </c>
      <c r="T52" s="37"/>
      <c r="U52" s="39">
        <f t="shared" si="4"/>
        <v>0</v>
      </c>
    </row>
    <row r="53" spans="1:25" x14ac:dyDescent="0.2">
      <c r="A53" s="36" t="s">
        <v>24</v>
      </c>
      <c r="B53" s="36"/>
      <c r="C53" s="37">
        <f>MIN(C36:C47)</f>
        <v>0</v>
      </c>
      <c r="D53" s="26"/>
      <c r="E53" s="37">
        <f t="shared" ref="E53:U53" si="5">MIN(E36:E47)</f>
        <v>0</v>
      </c>
      <c r="F53" s="37"/>
      <c r="G53" s="37">
        <f t="shared" si="5"/>
        <v>0</v>
      </c>
      <c r="H53" s="37"/>
      <c r="I53" s="37">
        <f t="shared" si="5"/>
        <v>0</v>
      </c>
      <c r="J53" s="37"/>
      <c r="K53" s="38">
        <f t="shared" si="5"/>
        <v>0</v>
      </c>
      <c r="L53" s="38"/>
      <c r="M53" s="38">
        <f t="shared" si="5"/>
        <v>0</v>
      </c>
      <c r="N53" s="37"/>
      <c r="O53" s="37">
        <f t="shared" si="5"/>
        <v>0</v>
      </c>
      <c r="P53" s="37"/>
      <c r="Q53" s="39">
        <f t="shared" si="5"/>
        <v>0</v>
      </c>
      <c r="R53" s="37"/>
      <c r="S53" s="37">
        <f t="shared" si="5"/>
        <v>0</v>
      </c>
      <c r="T53" s="37"/>
      <c r="U53" s="39">
        <f t="shared" si="5"/>
        <v>0</v>
      </c>
    </row>
    <row r="54" spans="1:25" x14ac:dyDescent="0.2">
      <c r="A54" s="64" t="s">
        <v>61</v>
      </c>
      <c r="B54" s="69"/>
      <c r="C54" s="73">
        <v>10</v>
      </c>
      <c r="D54" s="71"/>
      <c r="E54" s="70">
        <v>1</v>
      </c>
      <c r="F54" s="70"/>
      <c r="G54" s="70"/>
      <c r="H54" s="70"/>
      <c r="I54" s="70"/>
      <c r="J54" s="70"/>
      <c r="K54" s="72"/>
      <c r="L54" s="72"/>
      <c r="M54" s="72"/>
      <c r="N54" s="70"/>
      <c r="O54" s="70"/>
      <c r="P54" s="70"/>
      <c r="Q54" s="73"/>
      <c r="R54" s="70"/>
      <c r="S54" s="70">
        <v>0.3</v>
      </c>
      <c r="T54" s="70"/>
      <c r="U54" s="73"/>
    </row>
    <row r="55" spans="1:25" x14ac:dyDescent="0.2">
      <c r="A55" s="64" t="s">
        <v>62</v>
      </c>
      <c r="B55" s="69"/>
      <c r="C55" s="70"/>
      <c r="D55" s="71"/>
      <c r="E55" s="70"/>
      <c r="F55" s="70"/>
      <c r="G55" s="70"/>
      <c r="H55" s="70"/>
      <c r="I55" s="70"/>
      <c r="J55" s="70"/>
      <c r="K55" s="72"/>
      <c r="L55" s="72"/>
      <c r="M55" s="72"/>
      <c r="N55" s="70"/>
      <c r="O55" s="70"/>
      <c r="P55" s="70"/>
      <c r="Q55" s="73"/>
      <c r="R55" s="70"/>
      <c r="S55" s="70"/>
      <c r="T55" s="70"/>
      <c r="U55" s="73"/>
    </row>
    <row r="56" spans="1:25" x14ac:dyDescent="0.2">
      <c r="A56" s="64" t="s">
        <v>63</v>
      </c>
      <c r="B56" s="69"/>
      <c r="C56" s="70"/>
      <c r="D56" s="71"/>
      <c r="E56" s="70"/>
      <c r="F56" s="70"/>
      <c r="G56" s="70"/>
      <c r="H56" s="70"/>
      <c r="I56" s="70"/>
      <c r="J56" s="70"/>
      <c r="K56" s="73">
        <v>250</v>
      </c>
      <c r="L56" s="72"/>
      <c r="M56" s="73">
        <v>250</v>
      </c>
      <c r="N56" s="70"/>
      <c r="O56" s="70">
        <v>0.3</v>
      </c>
      <c r="P56" s="70"/>
      <c r="Q56" s="73"/>
      <c r="R56" s="70"/>
      <c r="S56" s="70"/>
      <c r="T56" s="70"/>
      <c r="U56" s="73">
        <v>500</v>
      </c>
    </row>
    <row r="57" spans="1:25" x14ac:dyDescent="0.2">
      <c r="A57" s="64" t="s">
        <v>64</v>
      </c>
      <c r="B57" s="69"/>
      <c r="C57" s="70"/>
      <c r="D57" s="71"/>
      <c r="E57" s="70"/>
      <c r="F57" s="70"/>
      <c r="G57" s="70" t="s">
        <v>64</v>
      </c>
      <c r="H57" s="70"/>
      <c r="I57" s="70" t="s">
        <v>64</v>
      </c>
      <c r="J57" s="70"/>
      <c r="K57" s="72"/>
      <c r="L57" s="72"/>
      <c r="M57" s="72"/>
      <c r="N57" s="70"/>
      <c r="O57" s="70"/>
      <c r="P57" s="70"/>
      <c r="Q57" s="70" t="s">
        <v>64</v>
      </c>
      <c r="R57" s="70"/>
      <c r="S57" s="70"/>
      <c r="T57" s="70"/>
      <c r="U57" s="73"/>
    </row>
    <row r="58" spans="1:25" x14ac:dyDescent="0.2">
      <c r="A58" s="83" t="s">
        <v>67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</row>
    <row r="59" spans="1:25" x14ac:dyDescent="0.2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</row>
    <row r="60" spans="1:25" ht="15.75" x14ac:dyDescent="0.25">
      <c r="A60" s="79" t="s">
        <v>0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52"/>
      <c r="W60" s="53"/>
      <c r="X60" s="53"/>
      <c r="Y60" s="53"/>
    </row>
    <row r="61" spans="1:25" ht="15.75" x14ac:dyDescent="0.25">
      <c r="A61" s="79" t="s">
        <v>1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52"/>
      <c r="W61" s="53"/>
      <c r="X61" s="53"/>
      <c r="Y61" s="53"/>
    </row>
    <row r="62" spans="1:25" ht="15.75" x14ac:dyDescent="0.25">
      <c r="A62" s="79" t="s">
        <v>42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52"/>
      <c r="W62" s="53"/>
      <c r="X62" s="53"/>
      <c r="Y62" s="53"/>
    </row>
    <row r="63" spans="1:25" ht="15.75" x14ac:dyDescent="0.25">
      <c r="A63" s="79" t="s">
        <v>69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52"/>
      <c r="W63" s="53"/>
      <c r="X63" s="53"/>
      <c r="Y63" s="53"/>
    </row>
    <row r="64" spans="1:25" x14ac:dyDescent="0.2">
      <c r="L64" s="3"/>
    </row>
    <row r="65" spans="1:25" x14ac:dyDescent="0.2">
      <c r="A65" s="23"/>
      <c r="B65" s="23"/>
      <c r="C65" s="23"/>
      <c r="D65" s="23"/>
      <c r="E65" s="23"/>
      <c r="F65" s="24"/>
      <c r="G65" s="24"/>
      <c r="H65" s="24"/>
      <c r="I65" s="24"/>
      <c r="J65" s="24" t="s">
        <v>3</v>
      </c>
      <c r="K65" s="24"/>
      <c r="L65" s="24"/>
      <c r="M65" s="24"/>
      <c r="N65" s="24"/>
      <c r="O65" s="24"/>
      <c r="P65" s="24" t="s">
        <v>4</v>
      </c>
      <c r="Q65" s="24"/>
      <c r="R65" s="24"/>
      <c r="S65" s="24" t="s">
        <v>5</v>
      </c>
      <c r="T65" s="24"/>
      <c r="U65" s="23"/>
      <c r="V65" s="24"/>
      <c r="W65" s="25" t="s">
        <v>6</v>
      </c>
      <c r="X65" s="25"/>
      <c r="Y65" s="25" t="s">
        <v>48</v>
      </c>
    </row>
    <row r="66" spans="1:25" x14ac:dyDescent="0.2">
      <c r="A66" s="54" t="s">
        <v>51</v>
      </c>
      <c r="B66" s="23"/>
      <c r="C66" s="27" t="s">
        <v>7</v>
      </c>
      <c r="D66" s="23"/>
      <c r="E66" s="28" t="s">
        <v>8</v>
      </c>
      <c r="F66" s="24"/>
      <c r="G66" s="24"/>
      <c r="H66" s="24"/>
      <c r="I66" s="24"/>
      <c r="J66" s="24" t="s">
        <v>9</v>
      </c>
      <c r="K66" s="24"/>
      <c r="L66" s="24"/>
      <c r="M66" s="24"/>
      <c r="N66" s="24"/>
      <c r="O66" s="24"/>
      <c r="P66" s="24" t="s">
        <v>9</v>
      </c>
      <c r="Q66" s="24"/>
      <c r="R66" s="24"/>
      <c r="S66" s="24" t="s">
        <v>10</v>
      </c>
      <c r="T66" s="24"/>
      <c r="U66" s="24" t="s">
        <v>11</v>
      </c>
      <c r="V66" s="24"/>
      <c r="W66" s="25" t="s">
        <v>12</v>
      </c>
      <c r="X66" s="25"/>
      <c r="Y66" s="25"/>
    </row>
    <row r="67" spans="1:25" x14ac:dyDescent="0.2">
      <c r="A67" s="54">
        <v>2015</v>
      </c>
      <c r="B67" s="23"/>
      <c r="C67" s="27" t="s">
        <v>14</v>
      </c>
      <c r="D67" s="24"/>
      <c r="E67" s="28" t="s">
        <v>15</v>
      </c>
      <c r="F67" s="24"/>
      <c r="G67" s="24" t="s">
        <v>5</v>
      </c>
      <c r="H67" s="24"/>
      <c r="I67" s="24" t="s">
        <v>16</v>
      </c>
      <c r="J67" s="24"/>
      <c r="K67" s="24" t="s">
        <v>17</v>
      </c>
      <c r="L67" s="24"/>
      <c r="M67" s="24" t="s">
        <v>18</v>
      </c>
      <c r="N67" s="24"/>
      <c r="O67" s="24" t="s">
        <v>5</v>
      </c>
      <c r="P67" s="24"/>
      <c r="Q67" s="24" t="s">
        <v>19</v>
      </c>
      <c r="R67" s="24"/>
      <c r="S67" s="24" t="s">
        <v>20</v>
      </c>
      <c r="T67" s="24"/>
      <c r="U67" s="24" t="s">
        <v>43</v>
      </c>
      <c r="V67" s="24"/>
      <c r="W67" s="25" t="s">
        <v>21</v>
      </c>
      <c r="X67" s="25"/>
      <c r="Y67" s="25" t="s">
        <v>20</v>
      </c>
    </row>
    <row r="68" spans="1:25" x14ac:dyDescent="0.2">
      <c r="A68" s="29">
        <v>42005</v>
      </c>
      <c r="B68" s="23"/>
      <c r="C68" s="27"/>
      <c r="D68" s="24"/>
      <c r="E68" s="28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5"/>
      <c r="X68" s="25"/>
      <c r="Y68" s="25"/>
    </row>
    <row r="69" spans="1:25" x14ac:dyDescent="0.2">
      <c r="A69" s="29">
        <v>42036</v>
      </c>
      <c r="B69" s="23"/>
      <c r="C69" s="27"/>
      <c r="D69" s="24"/>
      <c r="E69" s="28"/>
      <c r="F69" s="24"/>
      <c r="G69" s="30"/>
      <c r="H69" s="30"/>
      <c r="I69" s="30"/>
      <c r="J69" s="30"/>
      <c r="K69" s="30"/>
      <c r="L69" s="30"/>
      <c r="M69" s="30"/>
      <c r="N69" s="30"/>
      <c r="O69" s="30"/>
      <c r="P69" s="24"/>
      <c r="Q69" s="24"/>
      <c r="R69" s="24"/>
      <c r="S69" s="28"/>
      <c r="T69" s="24"/>
      <c r="U69" s="27"/>
      <c r="V69" s="24"/>
      <c r="W69" s="25"/>
      <c r="X69" s="25"/>
      <c r="Y69" s="25"/>
    </row>
    <row r="70" spans="1:25" x14ac:dyDescent="0.2">
      <c r="A70" s="29">
        <v>42064</v>
      </c>
      <c r="B70" s="23"/>
      <c r="C70" s="27"/>
      <c r="D70" s="24"/>
      <c r="E70" s="28"/>
      <c r="F70" s="24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24"/>
      <c r="S70" s="28"/>
      <c r="T70" s="24"/>
      <c r="U70" s="27"/>
      <c r="V70" s="24"/>
      <c r="W70" s="25"/>
      <c r="X70" s="25"/>
      <c r="Y70" s="25"/>
    </row>
    <row r="71" spans="1:25" x14ac:dyDescent="0.2">
      <c r="A71" s="29">
        <v>42095</v>
      </c>
      <c r="B71" s="23"/>
      <c r="C71" s="27"/>
      <c r="D71" s="24"/>
      <c r="E71" s="28"/>
      <c r="F71" s="24"/>
      <c r="G71" s="30"/>
      <c r="H71" s="30"/>
      <c r="I71" s="30"/>
      <c r="J71" s="30"/>
      <c r="K71" s="30"/>
      <c r="L71" s="30"/>
      <c r="M71" s="30"/>
      <c r="N71" s="30"/>
      <c r="O71" s="30"/>
      <c r="P71" s="24"/>
      <c r="Q71" s="24"/>
      <c r="R71" s="24"/>
      <c r="S71" s="28"/>
      <c r="T71" s="24"/>
      <c r="U71" s="27"/>
      <c r="V71" s="24"/>
      <c r="W71" s="25"/>
      <c r="X71" s="25"/>
      <c r="Y71" s="25"/>
    </row>
    <row r="72" spans="1:25" x14ac:dyDescent="0.2">
      <c r="A72" s="29">
        <v>42125</v>
      </c>
      <c r="B72" s="23"/>
      <c r="C72" s="27"/>
      <c r="D72" s="24"/>
      <c r="E72" s="28"/>
      <c r="F72" s="24"/>
      <c r="G72" s="30"/>
      <c r="H72" s="30"/>
      <c r="I72" s="30"/>
      <c r="J72" s="30"/>
      <c r="K72" s="30"/>
      <c r="L72" s="30"/>
      <c r="M72" s="30"/>
      <c r="N72" s="30"/>
      <c r="O72" s="30"/>
      <c r="P72" s="24"/>
      <c r="Q72" s="24"/>
      <c r="R72" s="24"/>
      <c r="S72" s="28"/>
      <c r="T72" s="24"/>
      <c r="U72" s="27"/>
      <c r="V72" s="24"/>
      <c r="W72" s="25"/>
      <c r="X72" s="25"/>
      <c r="Y72" s="25"/>
    </row>
    <row r="73" spans="1:25" x14ac:dyDescent="0.2">
      <c r="A73" s="29">
        <v>42156</v>
      </c>
      <c r="B73" s="23"/>
      <c r="C73" s="27"/>
      <c r="D73" s="24"/>
      <c r="E73" s="28"/>
      <c r="F73" s="24"/>
      <c r="G73" s="30"/>
      <c r="H73" s="24"/>
      <c r="I73" s="30"/>
      <c r="J73" s="30"/>
      <c r="K73" s="30"/>
      <c r="L73" s="24"/>
      <c r="M73" s="30"/>
      <c r="N73" s="30"/>
      <c r="O73" s="30"/>
      <c r="P73" s="24"/>
      <c r="Q73" s="24"/>
      <c r="R73" s="24"/>
      <c r="S73" s="28"/>
      <c r="T73" s="24"/>
      <c r="U73" s="27"/>
      <c r="V73" s="24"/>
      <c r="W73" s="25"/>
      <c r="X73" s="25"/>
      <c r="Y73" s="25"/>
    </row>
    <row r="74" spans="1:25" x14ac:dyDescent="0.2">
      <c r="A74" s="29">
        <v>42186</v>
      </c>
      <c r="B74" s="23"/>
      <c r="C74" s="27"/>
      <c r="D74" s="24"/>
      <c r="E74" s="28"/>
      <c r="F74" s="24"/>
      <c r="G74" s="30"/>
      <c r="H74" s="24"/>
      <c r="I74" s="30"/>
      <c r="J74" s="30"/>
      <c r="K74" s="30"/>
      <c r="L74" s="30"/>
      <c r="M74" s="30"/>
      <c r="N74" s="30"/>
      <c r="O74" s="30"/>
      <c r="P74" s="24"/>
      <c r="Q74" s="24"/>
      <c r="R74" s="24"/>
      <c r="S74" s="28"/>
      <c r="T74" s="24"/>
      <c r="U74" s="27"/>
      <c r="V74" s="24"/>
      <c r="W74" s="33"/>
      <c r="X74" s="25"/>
      <c r="Y74" s="25"/>
    </row>
    <row r="75" spans="1:25" x14ac:dyDescent="0.2">
      <c r="A75" s="29">
        <v>42217</v>
      </c>
      <c r="B75" s="23"/>
      <c r="C75" s="27"/>
      <c r="D75" s="24"/>
      <c r="E75" s="28"/>
      <c r="F75" s="24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24"/>
      <c r="S75" s="28"/>
      <c r="T75" s="24"/>
      <c r="U75" s="24"/>
      <c r="V75" s="24"/>
      <c r="W75" s="25"/>
      <c r="X75" s="25"/>
      <c r="Y75" s="25"/>
    </row>
    <row r="76" spans="1:25" x14ac:dyDescent="0.2">
      <c r="A76" s="29">
        <v>42248</v>
      </c>
      <c r="B76" s="23"/>
      <c r="C76" s="27"/>
      <c r="D76" s="24"/>
      <c r="E76" s="28"/>
      <c r="F76" s="24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24"/>
      <c r="S76" s="28"/>
      <c r="T76" s="24"/>
      <c r="U76" s="27"/>
      <c r="V76" s="24"/>
      <c r="W76" s="25"/>
      <c r="X76" s="25"/>
      <c r="Y76" s="25"/>
    </row>
    <row r="77" spans="1:25" x14ac:dyDescent="0.2">
      <c r="A77" s="29">
        <v>42278</v>
      </c>
      <c r="B77" s="23"/>
      <c r="C77" s="27"/>
      <c r="D77" s="24"/>
      <c r="E77" s="28"/>
      <c r="F77" s="24"/>
      <c r="G77" s="30"/>
      <c r="H77" s="30"/>
      <c r="I77" s="30"/>
      <c r="J77" s="30"/>
      <c r="K77" s="30"/>
      <c r="L77" s="30"/>
      <c r="M77" s="30"/>
      <c r="N77" s="30"/>
      <c r="O77" s="30"/>
      <c r="P77" s="24"/>
      <c r="Q77" s="24"/>
      <c r="R77" s="24"/>
      <c r="S77" s="28"/>
      <c r="T77" s="24"/>
      <c r="U77" s="27"/>
      <c r="V77" s="24"/>
      <c r="W77" s="25"/>
      <c r="X77" s="25"/>
      <c r="Y77" s="32"/>
    </row>
    <row r="78" spans="1:25" x14ac:dyDescent="0.2">
      <c r="A78" s="29">
        <v>42309</v>
      </c>
      <c r="B78" s="23"/>
      <c r="C78" s="27"/>
      <c r="D78" s="24"/>
      <c r="E78" s="28"/>
      <c r="F78" s="24"/>
      <c r="G78" s="30"/>
      <c r="H78" s="30"/>
      <c r="I78" s="30"/>
      <c r="J78" s="30"/>
      <c r="K78" s="30"/>
      <c r="L78" s="30"/>
      <c r="M78" s="30"/>
      <c r="N78" s="24"/>
      <c r="O78" s="30"/>
      <c r="P78" s="24"/>
      <c r="Q78" s="24"/>
      <c r="R78" s="24"/>
      <c r="S78" s="28"/>
      <c r="T78" s="24"/>
      <c r="U78" s="27"/>
      <c r="V78" s="24"/>
      <c r="W78" s="25"/>
      <c r="X78" s="25"/>
      <c r="Y78" s="32"/>
    </row>
    <row r="79" spans="1:25" x14ac:dyDescent="0.2">
      <c r="A79" s="29">
        <v>42339</v>
      </c>
      <c r="B79" s="23"/>
      <c r="C79" s="27"/>
      <c r="D79" s="24"/>
      <c r="E79" s="28"/>
      <c r="F79" s="24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28"/>
      <c r="T79" s="30"/>
      <c r="U79" s="27"/>
      <c r="V79" s="24"/>
      <c r="W79" s="25"/>
      <c r="X79" s="25"/>
      <c r="Y79" s="25"/>
    </row>
    <row r="80" spans="1:25" x14ac:dyDescent="0.2">
      <c r="A80" s="29"/>
      <c r="B80" s="23"/>
      <c r="C80" s="27"/>
      <c r="D80" s="24"/>
      <c r="E80" s="28"/>
      <c r="F80" s="24"/>
      <c r="G80" s="30"/>
      <c r="H80" s="24"/>
      <c r="I80" s="30"/>
      <c r="J80" s="30"/>
      <c r="K80" s="30"/>
      <c r="L80" s="24"/>
      <c r="M80" s="30"/>
      <c r="N80" s="24"/>
      <c r="O80" s="30"/>
      <c r="P80" s="24"/>
      <c r="Q80" s="24"/>
      <c r="R80" s="24"/>
      <c r="S80" s="28"/>
      <c r="T80" s="24"/>
      <c r="U80" s="24"/>
      <c r="V80" s="24"/>
      <c r="W80" s="25"/>
      <c r="X80" s="25"/>
      <c r="Y80" s="25"/>
    </row>
    <row r="81" spans="1:25" x14ac:dyDescent="0.2">
      <c r="A81" s="23"/>
      <c r="B81" s="23"/>
      <c r="C81" s="27"/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8"/>
      <c r="T81" s="24"/>
      <c r="U81" s="24"/>
      <c r="V81" s="24"/>
      <c r="W81" s="25"/>
      <c r="X81" s="25"/>
      <c r="Y81" s="25"/>
    </row>
    <row r="82" spans="1:25" x14ac:dyDescent="0.2">
      <c r="A82" s="40" t="s">
        <v>52</v>
      </c>
      <c r="B82" s="40"/>
      <c r="C82" s="41" t="e">
        <f>AVERAGE(C68:C79)</f>
        <v>#DIV/0!</v>
      </c>
      <c r="D82" s="42"/>
      <c r="E82" s="43" t="e">
        <f t="shared" ref="E82:Y82" si="6">AVERAGE(E68:E79)</f>
        <v>#DIV/0!</v>
      </c>
      <c r="F82" s="41"/>
      <c r="G82" s="44" t="e">
        <f t="shared" si="6"/>
        <v>#DIV/0!</v>
      </c>
      <c r="H82" s="44"/>
      <c r="I82" s="44" t="e">
        <f t="shared" si="6"/>
        <v>#DIV/0!</v>
      </c>
      <c r="J82" s="44"/>
      <c r="K82" s="44" t="e">
        <f t="shared" si="6"/>
        <v>#DIV/0!</v>
      </c>
      <c r="L82" s="44"/>
      <c r="M82" s="44" t="e">
        <f t="shared" si="6"/>
        <v>#DIV/0!</v>
      </c>
      <c r="N82" s="44"/>
      <c r="O82" s="44" t="e">
        <f t="shared" si="6"/>
        <v>#DIV/0!</v>
      </c>
      <c r="P82" s="44"/>
      <c r="Q82" s="44" t="e">
        <f t="shared" si="6"/>
        <v>#DIV/0!</v>
      </c>
      <c r="R82" s="41"/>
      <c r="S82" s="43" t="e">
        <f t="shared" si="6"/>
        <v>#DIV/0!</v>
      </c>
      <c r="T82" s="41"/>
      <c r="U82" s="41" t="e">
        <f t="shared" si="6"/>
        <v>#DIV/0!</v>
      </c>
      <c r="V82" s="41"/>
      <c r="W82" s="44" t="e">
        <f t="shared" si="6"/>
        <v>#DIV/0!</v>
      </c>
      <c r="X82" s="41"/>
      <c r="Y82" s="43" t="e">
        <f t="shared" si="6"/>
        <v>#DIV/0!</v>
      </c>
    </row>
    <row r="83" spans="1:25" x14ac:dyDescent="0.2">
      <c r="A83" s="40"/>
      <c r="B83" s="40"/>
      <c r="C83" s="41"/>
      <c r="D83" s="42"/>
      <c r="E83" s="43"/>
      <c r="F83" s="41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1"/>
      <c r="S83" s="43"/>
      <c r="T83" s="41"/>
      <c r="U83" s="41"/>
      <c r="V83" s="41"/>
      <c r="W83" s="44"/>
      <c r="X83" s="41"/>
      <c r="Y83" s="43"/>
    </row>
    <row r="84" spans="1:25" x14ac:dyDescent="0.2">
      <c r="A84" s="40" t="s">
        <v>23</v>
      </c>
      <c r="B84" s="40"/>
      <c r="C84" s="41">
        <f>MAX(C68:C79)</f>
        <v>0</v>
      </c>
      <c r="D84" s="42"/>
      <c r="E84" s="43">
        <f t="shared" ref="E84:Y84" si="7">MAX(E68:E79)</f>
        <v>0</v>
      </c>
      <c r="F84" s="41"/>
      <c r="G84" s="44">
        <f t="shared" si="7"/>
        <v>0</v>
      </c>
      <c r="H84" s="44"/>
      <c r="I84" s="44">
        <f t="shared" si="7"/>
        <v>0</v>
      </c>
      <c r="J84" s="44"/>
      <c r="K84" s="44">
        <f t="shared" si="7"/>
        <v>0</v>
      </c>
      <c r="L84" s="44"/>
      <c r="M84" s="44">
        <f t="shared" si="7"/>
        <v>0</v>
      </c>
      <c r="N84" s="44"/>
      <c r="O84" s="44">
        <f t="shared" si="7"/>
        <v>0</v>
      </c>
      <c r="P84" s="44"/>
      <c r="Q84" s="44">
        <f t="shared" si="7"/>
        <v>0</v>
      </c>
      <c r="R84" s="41"/>
      <c r="S84" s="43">
        <f t="shared" si="7"/>
        <v>0</v>
      </c>
      <c r="T84" s="41"/>
      <c r="U84" s="41">
        <f t="shared" si="7"/>
        <v>0</v>
      </c>
      <c r="V84" s="41"/>
      <c r="W84" s="44">
        <f t="shared" si="7"/>
        <v>0</v>
      </c>
      <c r="X84" s="41"/>
      <c r="Y84" s="43">
        <f t="shared" si="7"/>
        <v>0</v>
      </c>
    </row>
    <row r="85" spans="1:25" x14ac:dyDescent="0.2">
      <c r="A85" s="40" t="s">
        <v>24</v>
      </c>
      <c r="B85" s="40"/>
      <c r="C85" s="41">
        <f>MIN(C68:C79)</f>
        <v>0</v>
      </c>
      <c r="D85" s="42"/>
      <c r="E85" s="43">
        <f t="shared" ref="E85:Y85" si="8">MIN(E68:E79)</f>
        <v>0</v>
      </c>
      <c r="F85" s="41"/>
      <c r="G85" s="44">
        <f t="shared" si="8"/>
        <v>0</v>
      </c>
      <c r="H85" s="44"/>
      <c r="I85" s="44">
        <f t="shared" si="8"/>
        <v>0</v>
      </c>
      <c r="J85" s="44"/>
      <c r="K85" s="44">
        <f t="shared" si="8"/>
        <v>0</v>
      </c>
      <c r="L85" s="44"/>
      <c r="M85" s="44">
        <f t="shared" si="8"/>
        <v>0</v>
      </c>
      <c r="N85" s="44"/>
      <c r="O85" s="44">
        <f t="shared" si="8"/>
        <v>0</v>
      </c>
      <c r="P85" s="44"/>
      <c r="Q85" s="44">
        <f t="shared" si="8"/>
        <v>0</v>
      </c>
      <c r="R85" s="41"/>
      <c r="S85" s="43">
        <f t="shared" si="8"/>
        <v>0</v>
      </c>
      <c r="T85" s="41"/>
      <c r="U85" s="41">
        <f t="shared" si="8"/>
        <v>0</v>
      </c>
      <c r="V85" s="41"/>
      <c r="W85" s="44">
        <f t="shared" si="8"/>
        <v>0</v>
      </c>
      <c r="X85" s="41"/>
      <c r="Y85" s="43">
        <f t="shared" si="8"/>
        <v>0</v>
      </c>
    </row>
    <row r="86" spans="1:25" x14ac:dyDescent="0.2">
      <c r="A86" s="64" t="s">
        <v>61</v>
      </c>
      <c r="B86" s="64"/>
      <c r="C86" s="65"/>
      <c r="D86" s="66"/>
      <c r="E86" s="67"/>
      <c r="F86" s="65"/>
      <c r="G86" s="68"/>
      <c r="H86" s="65"/>
      <c r="I86" s="68"/>
      <c r="J86" s="68"/>
      <c r="K86" s="68"/>
      <c r="L86" s="68"/>
      <c r="M86" s="68"/>
      <c r="N86" s="68"/>
      <c r="O86" s="68"/>
      <c r="P86" s="68"/>
      <c r="Q86" s="68"/>
      <c r="R86" s="65"/>
      <c r="S86" s="67">
        <v>4</v>
      </c>
      <c r="T86" s="65"/>
      <c r="U86" s="67">
        <v>4</v>
      </c>
      <c r="V86" s="65"/>
      <c r="W86" s="68">
        <v>0</v>
      </c>
      <c r="X86" s="65"/>
      <c r="Y86" s="67"/>
    </row>
    <row r="87" spans="1:25" x14ac:dyDescent="0.2">
      <c r="A87" s="64" t="s">
        <v>62</v>
      </c>
      <c r="B87" s="64"/>
      <c r="C87" s="65" t="s">
        <v>65</v>
      </c>
      <c r="D87" s="66"/>
      <c r="E87" s="67"/>
      <c r="F87" s="65"/>
      <c r="G87" s="68"/>
      <c r="H87" s="65"/>
      <c r="I87" s="68"/>
      <c r="J87" s="68"/>
      <c r="K87" s="68"/>
      <c r="L87" s="68"/>
      <c r="M87" s="68"/>
      <c r="N87" s="68"/>
      <c r="O87" s="68"/>
      <c r="P87" s="68"/>
      <c r="Q87" s="68"/>
      <c r="R87" s="65"/>
      <c r="S87" s="67">
        <v>1.5</v>
      </c>
      <c r="T87" s="65"/>
      <c r="U87" s="65"/>
      <c r="V87" s="65"/>
      <c r="W87" s="68"/>
      <c r="X87" s="65"/>
      <c r="Y87" s="67"/>
    </row>
    <row r="88" spans="1:25" x14ac:dyDescent="0.2">
      <c r="A88" s="64" t="s">
        <v>63</v>
      </c>
      <c r="B88" s="64"/>
      <c r="C88" s="65"/>
      <c r="D88" s="66"/>
      <c r="E88" s="67"/>
      <c r="F88" s="65"/>
      <c r="G88" s="68"/>
      <c r="H88" s="65"/>
      <c r="I88" s="68"/>
      <c r="J88" s="68"/>
      <c r="K88" s="68"/>
      <c r="L88" s="68"/>
      <c r="M88" s="68"/>
      <c r="N88" s="68"/>
      <c r="O88" s="68"/>
      <c r="P88" s="68"/>
      <c r="Q88" s="68"/>
      <c r="R88" s="65"/>
      <c r="S88" s="67"/>
      <c r="T88" s="65"/>
      <c r="U88" s="67">
        <v>2</v>
      </c>
      <c r="V88" s="65"/>
      <c r="W88" s="68"/>
      <c r="X88" s="65"/>
      <c r="Y88" s="67"/>
    </row>
    <row r="89" spans="1:25" x14ac:dyDescent="0.2">
      <c r="A89" s="64" t="s">
        <v>64</v>
      </c>
      <c r="B89" s="64"/>
      <c r="C89" s="65"/>
      <c r="D89" s="66"/>
      <c r="E89" s="67" t="s">
        <v>64</v>
      </c>
      <c r="F89" s="65"/>
      <c r="G89" s="68" t="s">
        <v>64</v>
      </c>
      <c r="H89" s="65"/>
      <c r="I89" s="68" t="s">
        <v>64</v>
      </c>
      <c r="J89" s="68"/>
      <c r="K89" s="68" t="s">
        <v>64</v>
      </c>
      <c r="L89" s="68"/>
      <c r="M89" s="68" t="s">
        <v>64</v>
      </c>
      <c r="N89" s="68"/>
      <c r="O89" s="68" t="s">
        <v>64</v>
      </c>
      <c r="P89" s="68"/>
      <c r="Q89" s="68" t="s">
        <v>64</v>
      </c>
      <c r="R89" s="65"/>
      <c r="S89" s="67"/>
      <c r="T89" s="65"/>
      <c r="U89" s="65"/>
      <c r="V89" s="65"/>
      <c r="W89" s="68"/>
      <c r="X89" s="65"/>
      <c r="Y89" s="67"/>
    </row>
    <row r="90" spans="1:25" x14ac:dyDescent="0.2">
      <c r="A90" s="64" t="s">
        <v>66</v>
      </c>
      <c r="B90" s="64"/>
      <c r="C90" s="65"/>
      <c r="D90" s="66"/>
      <c r="E90" s="67"/>
      <c r="F90" s="65"/>
      <c r="G90" s="68"/>
      <c r="H90" s="65"/>
      <c r="I90" s="68"/>
      <c r="J90" s="68"/>
      <c r="K90" s="68"/>
      <c r="L90" s="68"/>
      <c r="M90" s="68"/>
      <c r="N90" s="68"/>
      <c r="O90" s="68"/>
      <c r="P90" s="68"/>
      <c r="Q90" s="68"/>
      <c r="R90" s="65"/>
      <c r="S90" s="67"/>
      <c r="T90" s="65"/>
      <c r="U90" s="65"/>
      <c r="V90" s="65"/>
      <c r="W90" s="68"/>
      <c r="X90" s="65"/>
      <c r="Y90" s="67" t="s">
        <v>66</v>
      </c>
    </row>
    <row r="91" spans="1:25" x14ac:dyDescent="0.2">
      <c r="A91" s="83" t="s">
        <v>67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</row>
    <row r="92" spans="1:25" x14ac:dyDescent="0.2">
      <c r="A92" s="85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</row>
    <row r="93" spans="1:25" x14ac:dyDescent="0.2">
      <c r="A93" s="54" t="s">
        <v>51</v>
      </c>
      <c r="B93" s="23"/>
      <c r="C93" s="24" t="s">
        <v>25</v>
      </c>
      <c r="D93" s="24"/>
      <c r="E93" s="24" t="s">
        <v>26</v>
      </c>
      <c r="F93" s="24"/>
      <c r="G93" s="24" t="s">
        <v>27</v>
      </c>
      <c r="H93" s="24"/>
      <c r="I93" s="24" t="s">
        <v>28</v>
      </c>
      <c r="J93" s="23"/>
      <c r="K93" s="24" t="s">
        <v>29</v>
      </c>
      <c r="L93" s="24"/>
      <c r="M93" s="24" t="s">
        <v>30</v>
      </c>
      <c r="N93" s="24"/>
      <c r="O93" s="24" t="s">
        <v>31</v>
      </c>
      <c r="P93" s="23"/>
      <c r="Q93" s="34" t="s">
        <v>32</v>
      </c>
      <c r="R93" s="24"/>
      <c r="S93" s="24" t="s">
        <v>33</v>
      </c>
      <c r="T93" s="24"/>
      <c r="U93" s="24" t="s">
        <v>34</v>
      </c>
    </row>
    <row r="94" spans="1:25" x14ac:dyDescent="0.2">
      <c r="A94" s="54">
        <v>2015</v>
      </c>
      <c r="B94" s="23"/>
      <c r="C94" s="24" t="s">
        <v>35</v>
      </c>
      <c r="D94" s="24"/>
      <c r="E94" s="24" t="s">
        <v>35</v>
      </c>
      <c r="F94" s="24"/>
      <c r="G94" s="24" t="s">
        <v>35</v>
      </c>
      <c r="H94" s="24"/>
      <c r="I94" s="24" t="s">
        <v>36</v>
      </c>
      <c r="J94" s="24"/>
      <c r="K94" s="24" t="s">
        <v>20</v>
      </c>
      <c r="L94" s="24"/>
      <c r="M94" s="24" t="s">
        <v>37</v>
      </c>
      <c r="N94" s="24"/>
      <c r="O94" s="24" t="s">
        <v>20</v>
      </c>
      <c r="P94" s="24"/>
      <c r="Q94" s="27" t="s">
        <v>38</v>
      </c>
      <c r="R94" s="24"/>
      <c r="S94" s="24" t="s">
        <v>39</v>
      </c>
      <c r="T94" s="24"/>
      <c r="U94" s="24" t="s">
        <v>40</v>
      </c>
    </row>
    <row r="95" spans="1:25" x14ac:dyDescent="0.2">
      <c r="A95" s="29">
        <v>42005</v>
      </c>
      <c r="B95" s="23"/>
      <c r="C95" s="24"/>
      <c r="D95" s="24"/>
      <c r="E95" s="24"/>
      <c r="F95" s="24"/>
      <c r="G95" s="27"/>
      <c r="H95" s="24"/>
      <c r="I95" s="24"/>
      <c r="J95" s="24"/>
      <c r="K95" s="24"/>
      <c r="L95" s="24"/>
      <c r="M95" s="24"/>
      <c r="N95" s="24"/>
      <c r="O95" s="27"/>
      <c r="P95" s="24"/>
      <c r="Q95" s="30"/>
      <c r="R95" s="24"/>
      <c r="S95" s="24"/>
      <c r="T95" s="24"/>
      <c r="U95" s="24"/>
    </row>
    <row r="96" spans="1:25" x14ac:dyDescent="0.2">
      <c r="A96" s="29">
        <v>42036</v>
      </c>
      <c r="B96" s="23"/>
      <c r="C96" s="27"/>
      <c r="D96" s="27"/>
      <c r="E96" s="27"/>
      <c r="F96" s="24"/>
      <c r="G96" s="27"/>
      <c r="H96" s="24"/>
      <c r="I96" s="27"/>
      <c r="J96" s="24"/>
      <c r="K96" s="28"/>
      <c r="L96" s="30"/>
      <c r="M96" s="28"/>
      <c r="N96" s="24"/>
      <c r="O96" s="27"/>
      <c r="P96" s="24"/>
      <c r="Q96" s="30"/>
      <c r="R96" s="24"/>
      <c r="S96" s="27"/>
      <c r="T96" s="24"/>
      <c r="U96" s="24"/>
    </row>
    <row r="97" spans="1:21" x14ac:dyDescent="0.2">
      <c r="A97" s="29">
        <v>42064</v>
      </c>
      <c r="B97" s="23"/>
      <c r="C97" s="27"/>
      <c r="D97" s="27"/>
      <c r="E97" s="27"/>
      <c r="F97" s="24"/>
      <c r="G97" s="27"/>
      <c r="H97" s="24"/>
      <c r="I97" s="27"/>
      <c r="J97" s="24"/>
      <c r="K97" s="28"/>
      <c r="L97" s="30"/>
      <c r="M97" s="28"/>
      <c r="N97" s="24"/>
      <c r="O97" s="27"/>
      <c r="P97" s="24"/>
      <c r="Q97" s="24"/>
      <c r="R97" s="24"/>
      <c r="S97" s="27"/>
      <c r="T97" s="24"/>
      <c r="U97" s="24"/>
    </row>
    <row r="98" spans="1:21" x14ac:dyDescent="0.2">
      <c r="A98" s="29">
        <v>42095</v>
      </c>
      <c r="B98" s="23"/>
      <c r="C98" s="27"/>
      <c r="D98" s="24"/>
      <c r="E98" s="27"/>
      <c r="F98" s="24"/>
      <c r="G98" s="27"/>
      <c r="H98" s="24"/>
      <c r="I98" s="27"/>
      <c r="J98" s="24"/>
      <c r="K98" s="28"/>
      <c r="L98" s="30"/>
      <c r="M98" s="28"/>
      <c r="N98" s="24"/>
      <c r="O98" s="27"/>
      <c r="P98" s="24"/>
      <c r="Q98" s="24"/>
      <c r="R98" s="24"/>
      <c r="S98" s="27"/>
      <c r="T98" s="24"/>
      <c r="U98" s="24"/>
    </row>
    <row r="99" spans="1:21" x14ac:dyDescent="0.2">
      <c r="A99" s="29">
        <v>42125</v>
      </c>
      <c r="B99" s="23"/>
      <c r="C99" s="27"/>
      <c r="D99" s="24"/>
      <c r="E99" s="27"/>
      <c r="F99" s="24"/>
      <c r="G99" s="27"/>
      <c r="H99" s="24"/>
      <c r="I99" s="27"/>
      <c r="J99" s="24"/>
      <c r="K99" s="28"/>
      <c r="L99" s="30"/>
      <c r="M99" s="28"/>
      <c r="N99" s="24"/>
      <c r="O99" s="27"/>
      <c r="P99" s="24"/>
      <c r="Q99" s="24"/>
      <c r="R99" s="24"/>
      <c r="S99" s="27"/>
      <c r="T99" s="24"/>
      <c r="U99" s="24"/>
    </row>
    <row r="100" spans="1:21" x14ac:dyDescent="0.2">
      <c r="A100" s="29">
        <v>42156</v>
      </c>
      <c r="B100" s="23"/>
      <c r="C100" s="27"/>
      <c r="D100" s="24"/>
      <c r="E100" s="27"/>
      <c r="F100" s="24"/>
      <c r="G100" s="27"/>
      <c r="H100" s="24"/>
      <c r="I100" s="27"/>
      <c r="J100" s="24"/>
      <c r="K100" s="28"/>
      <c r="L100" s="30"/>
      <c r="M100" s="28"/>
      <c r="N100" s="24"/>
      <c r="O100" s="27"/>
      <c r="P100" s="24"/>
      <c r="Q100" s="24"/>
      <c r="R100" s="24"/>
      <c r="S100" s="27"/>
      <c r="T100" s="24"/>
      <c r="U100" s="24"/>
    </row>
    <row r="101" spans="1:21" x14ac:dyDescent="0.2">
      <c r="A101" s="29">
        <v>42186</v>
      </c>
      <c r="B101" s="23"/>
      <c r="C101" s="27"/>
      <c r="D101" s="27"/>
      <c r="E101" s="27"/>
      <c r="F101" s="24"/>
      <c r="G101" s="27"/>
      <c r="H101" s="24"/>
      <c r="I101" s="27"/>
      <c r="J101" s="24"/>
      <c r="K101" s="28"/>
      <c r="L101" s="30"/>
      <c r="M101" s="28"/>
      <c r="N101" s="24"/>
      <c r="O101" s="27"/>
      <c r="P101" s="24"/>
      <c r="Q101" s="30"/>
      <c r="R101" s="24"/>
      <c r="S101" s="27"/>
      <c r="T101" s="24"/>
      <c r="U101" s="24"/>
    </row>
    <row r="102" spans="1:21" x14ac:dyDescent="0.2">
      <c r="A102" s="29">
        <v>42217</v>
      </c>
      <c r="B102" s="23"/>
      <c r="C102" s="27"/>
      <c r="D102" s="24"/>
      <c r="E102" s="27"/>
      <c r="F102" s="24"/>
      <c r="G102" s="27"/>
      <c r="H102" s="24"/>
      <c r="I102" s="27"/>
      <c r="J102" s="24"/>
      <c r="K102" s="28"/>
      <c r="L102" s="30"/>
      <c r="M102" s="28"/>
      <c r="N102" s="24"/>
      <c r="O102" s="27"/>
      <c r="P102" s="24"/>
      <c r="Q102" s="24"/>
      <c r="R102" s="24"/>
      <c r="S102" s="24"/>
      <c r="T102" s="24"/>
      <c r="U102" s="24"/>
    </row>
    <row r="103" spans="1:21" x14ac:dyDescent="0.2">
      <c r="A103" s="29">
        <v>42248</v>
      </c>
      <c r="B103" s="23"/>
      <c r="C103" s="27"/>
      <c r="D103" s="24"/>
      <c r="E103" s="27"/>
      <c r="F103" s="24"/>
      <c r="G103" s="35"/>
      <c r="H103" s="24"/>
      <c r="I103" s="27"/>
      <c r="J103" s="24"/>
      <c r="K103" s="28"/>
      <c r="L103" s="30"/>
      <c r="M103" s="28"/>
      <c r="N103" s="24"/>
      <c r="O103" s="27"/>
      <c r="P103" s="24"/>
      <c r="Q103" s="30"/>
      <c r="R103" s="24"/>
      <c r="S103" s="27"/>
      <c r="T103" s="24"/>
      <c r="U103" s="24"/>
    </row>
    <row r="104" spans="1:21" x14ac:dyDescent="0.2">
      <c r="A104" s="29">
        <v>42278</v>
      </c>
      <c r="B104" s="23"/>
      <c r="C104" s="27"/>
      <c r="D104" s="24"/>
      <c r="E104" s="27"/>
      <c r="F104" s="24"/>
      <c r="G104" s="27"/>
      <c r="H104" s="24"/>
      <c r="I104" s="27"/>
      <c r="J104" s="24"/>
      <c r="K104" s="28"/>
      <c r="L104" s="30"/>
      <c r="M104" s="28"/>
      <c r="N104" s="24"/>
      <c r="O104" s="27"/>
      <c r="P104" s="24"/>
      <c r="Q104" s="24"/>
      <c r="R104" s="24"/>
      <c r="S104" s="24"/>
      <c r="T104" s="24"/>
      <c r="U104" s="24"/>
    </row>
    <row r="105" spans="1:21" x14ac:dyDescent="0.2">
      <c r="A105" s="29">
        <v>42309</v>
      </c>
      <c r="B105" s="23"/>
      <c r="C105" s="27"/>
      <c r="D105" s="24"/>
      <c r="E105" s="27"/>
      <c r="F105" s="24"/>
      <c r="G105" s="27"/>
      <c r="H105" s="24"/>
      <c r="I105" s="27"/>
      <c r="J105" s="24"/>
      <c r="K105" s="28"/>
      <c r="L105" s="30"/>
      <c r="M105" s="28"/>
      <c r="N105" s="24"/>
      <c r="O105" s="27"/>
      <c r="P105" s="24"/>
      <c r="Q105" s="30"/>
      <c r="R105" s="24"/>
      <c r="S105" s="24"/>
      <c r="T105" s="24"/>
      <c r="U105" s="24"/>
    </row>
    <row r="106" spans="1:21" x14ac:dyDescent="0.2">
      <c r="A106" s="29">
        <v>42339</v>
      </c>
      <c r="B106" s="23"/>
      <c r="C106" s="27"/>
      <c r="D106" s="24"/>
      <c r="E106" s="27"/>
      <c r="F106" s="24"/>
      <c r="G106" s="27"/>
      <c r="H106" s="24"/>
      <c r="I106" s="27"/>
      <c r="J106" s="24"/>
      <c r="K106" s="28"/>
      <c r="L106" s="30"/>
      <c r="M106" s="28"/>
      <c r="N106" s="24"/>
      <c r="O106" s="27"/>
      <c r="P106" s="24"/>
      <c r="Q106" s="30"/>
      <c r="R106" s="24"/>
      <c r="S106" s="24"/>
      <c r="T106" s="24"/>
      <c r="U106" s="24"/>
    </row>
    <row r="107" spans="1:21" x14ac:dyDescent="0.2">
      <c r="A107" s="29"/>
      <c r="B107" s="23"/>
      <c r="C107" s="27"/>
      <c r="D107" s="24"/>
      <c r="E107" s="27"/>
      <c r="F107" s="24"/>
      <c r="G107" s="27"/>
      <c r="H107" s="24"/>
      <c r="I107" s="27"/>
      <c r="J107" s="24"/>
      <c r="K107" s="28"/>
      <c r="L107" s="30"/>
      <c r="M107" s="28"/>
      <c r="N107" s="24"/>
      <c r="O107" s="27"/>
      <c r="P107" s="24"/>
      <c r="Q107" s="30"/>
      <c r="R107" s="24"/>
      <c r="S107" s="27"/>
      <c r="T107" s="24"/>
      <c r="U107" s="24"/>
    </row>
    <row r="108" spans="1:21" x14ac:dyDescent="0.2">
      <c r="A108" s="23"/>
      <c r="B108" s="23"/>
      <c r="C108" s="27"/>
      <c r="D108" s="24"/>
      <c r="E108" s="47"/>
      <c r="F108" s="24"/>
      <c r="G108" s="28"/>
      <c r="H108" s="24"/>
      <c r="I108" s="24"/>
      <c r="J108" s="24"/>
      <c r="K108" s="28"/>
      <c r="L108" s="30"/>
      <c r="M108" s="28"/>
      <c r="N108" s="24"/>
      <c r="O108" s="24"/>
      <c r="P108" s="24"/>
      <c r="Q108" s="24"/>
      <c r="R108" s="24"/>
      <c r="S108" s="27"/>
      <c r="T108" s="24"/>
      <c r="U108" s="24"/>
    </row>
    <row r="109" spans="1:21" x14ac:dyDescent="0.2">
      <c r="A109" s="40" t="s">
        <v>52</v>
      </c>
      <c r="B109" s="40"/>
      <c r="C109" s="41" t="e">
        <f>AVERAGE(C95:C106)</f>
        <v>#DIV/0!</v>
      </c>
      <c r="D109" s="42"/>
      <c r="E109" s="41" t="e">
        <f t="shared" ref="E109:U109" si="9">AVERAGE(E95:E106)</f>
        <v>#DIV/0!</v>
      </c>
      <c r="F109" s="41"/>
      <c r="G109" s="41" t="e">
        <f t="shared" si="9"/>
        <v>#DIV/0!</v>
      </c>
      <c r="H109" s="41"/>
      <c r="I109" s="41" t="e">
        <f t="shared" si="9"/>
        <v>#DIV/0!</v>
      </c>
      <c r="J109" s="41"/>
      <c r="K109" s="43" t="e">
        <f t="shared" si="9"/>
        <v>#DIV/0!</v>
      </c>
      <c r="L109" s="43"/>
      <c r="M109" s="43" t="e">
        <f t="shared" si="9"/>
        <v>#DIV/0!</v>
      </c>
      <c r="N109" s="41"/>
      <c r="O109" s="41" t="e">
        <f t="shared" si="9"/>
        <v>#DIV/0!</v>
      </c>
      <c r="P109" s="41"/>
      <c r="Q109" s="44" t="e">
        <f t="shared" si="9"/>
        <v>#DIV/0!</v>
      </c>
      <c r="R109" s="41"/>
      <c r="S109" s="41" t="e">
        <f t="shared" si="9"/>
        <v>#DIV/0!</v>
      </c>
      <c r="T109" s="41"/>
      <c r="U109" s="44" t="e">
        <f t="shared" si="9"/>
        <v>#DIV/0!</v>
      </c>
    </row>
    <row r="110" spans="1:21" x14ac:dyDescent="0.2">
      <c r="A110" s="40"/>
      <c r="B110" s="40"/>
      <c r="C110" s="41"/>
      <c r="D110" s="42"/>
      <c r="E110" s="41"/>
      <c r="F110" s="41"/>
      <c r="G110" s="41"/>
      <c r="H110" s="41"/>
      <c r="I110" s="41"/>
      <c r="J110" s="41"/>
      <c r="K110" s="43"/>
      <c r="L110" s="43"/>
      <c r="M110" s="43"/>
      <c r="N110" s="41"/>
      <c r="O110" s="41"/>
      <c r="P110" s="41"/>
      <c r="Q110" s="44"/>
      <c r="R110" s="41"/>
      <c r="S110" s="41"/>
      <c r="T110" s="41"/>
      <c r="U110" s="44"/>
    </row>
    <row r="111" spans="1:21" x14ac:dyDescent="0.2">
      <c r="A111" s="40" t="s">
        <v>23</v>
      </c>
      <c r="B111" s="40"/>
      <c r="C111" s="41">
        <f>MAX(C95:C106)</f>
        <v>0</v>
      </c>
      <c r="D111" s="42"/>
      <c r="E111" s="41">
        <f t="shared" ref="E111:U111" si="10">MAX(E95:E106)</f>
        <v>0</v>
      </c>
      <c r="F111" s="41"/>
      <c r="G111" s="41">
        <f t="shared" si="10"/>
        <v>0</v>
      </c>
      <c r="H111" s="41"/>
      <c r="I111" s="41">
        <f t="shared" si="10"/>
        <v>0</v>
      </c>
      <c r="J111" s="41"/>
      <c r="K111" s="43">
        <f t="shared" si="10"/>
        <v>0</v>
      </c>
      <c r="L111" s="43"/>
      <c r="M111" s="43">
        <f t="shared" si="10"/>
        <v>0</v>
      </c>
      <c r="N111" s="41"/>
      <c r="O111" s="41">
        <f t="shared" si="10"/>
        <v>0</v>
      </c>
      <c r="P111" s="41"/>
      <c r="Q111" s="44">
        <f t="shared" si="10"/>
        <v>0</v>
      </c>
      <c r="R111" s="41"/>
      <c r="S111" s="41">
        <f t="shared" si="10"/>
        <v>0</v>
      </c>
      <c r="T111" s="41"/>
      <c r="U111" s="44">
        <f t="shared" si="10"/>
        <v>0</v>
      </c>
    </row>
    <row r="112" spans="1:21" x14ac:dyDescent="0.2">
      <c r="A112" s="40" t="s">
        <v>24</v>
      </c>
      <c r="B112" s="40"/>
      <c r="C112" s="41">
        <f>MIN(C95:C106)</f>
        <v>0</v>
      </c>
      <c r="D112" s="42"/>
      <c r="E112" s="41">
        <f t="shared" ref="E112:U112" si="11">MIN(E95:E106)</f>
        <v>0</v>
      </c>
      <c r="F112" s="41"/>
      <c r="G112" s="41">
        <f t="shared" si="11"/>
        <v>0</v>
      </c>
      <c r="H112" s="41"/>
      <c r="I112" s="41">
        <f t="shared" si="11"/>
        <v>0</v>
      </c>
      <c r="J112" s="41"/>
      <c r="K112" s="43">
        <f t="shared" si="11"/>
        <v>0</v>
      </c>
      <c r="L112" s="43"/>
      <c r="M112" s="43">
        <f t="shared" si="11"/>
        <v>0</v>
      </c>
      <c r="N112" s="41"/>
      <c r="O112" s="41">
        <f t="shared" si="11"/>
        <v>0</v>
      </c>
      <c r="P112" s="41"/>
      <c r="Q112" s="44">
        <f t="shared" si="11"/>
        <v>0</v>
      </c>
      <c r="R112" s="41"/>
      <c r="S112" s="41">
        <f t="shared" si="11"/>
        <v>0</v>
      </c>
      <c r="T112" s="41"/>
      <c r="U112" s="44">
        <f t="shared" si="11"/>
        <v>0</v>
      </c>
    </row>
    <row r="113" spans="1:25" x14ac:dyDescent="0.2">
      <c r="A113" s="64" t="s">
        <v>61</v>
      </c>
      <c r="B113" s="69"/>
      <c r="C113" s="73">
        <v>10</v>
      </c>
      <c r="D113" s="71"/>
      <c r="E113" s="70">
        <v>1</v>
      </c>
      <c r="F113" s="70"/>
      <c r="G113" s="70"/>
      <c r="H113" s="70"/>
      <c r="I113" s="70"/>
      <c r="J113" s="70"/>
      <c r="K113" s="72"/>
      <c r="L113" s="72"/>
      <c r="M113" s="72"/>
      <c r="N113" s="70"/>
      <c r="O113" s="70"/>
      <c r="P113" s="70"/>
      <c r="Q113" s="73"/>
      <c r="R113" s="70"/>
      <c r="S113" s="70">
        <v>0.3</v>
      </c>
      <c r="T113" s="70"/>
      <c r="U113" s="73"/>
    </row>
    <row r="114" spans="1:25" x14ac:dyDescent="0.2">
      <c r="A114" s="64" t="s">
        <v>62</v>
      </c>
      <c r="B114" s="69"/>
      <c r="C114" s="70"/>
      <c r="D114" s="71"/>
      <c r="E114" s="70"/>
      <c r="F114" s="70"/>
      <c r="G114" s="70"/>
      <c r="H114" s="70"/>
      <c r="I114" s="70"/>
      <c r="J114" s="70"/>
      <c r="K114" s="72"/>
      <c r="L114" s="72"/>
      <c r="M114" s="72"/>
      <c r="N114" s="70"/>
      <c r="O114" s="70"/>
      <c r="P114" s="70"/>
      <c r="Q114" s="73"/>
      <c r="R114" s="70"/>
      <c r="S114" s="70"/>
      <c r="T114" s="70"/>
      <c r="U114" s="73"/>
    </row>
    <row r="115" spans="1:25" x14ac:dyDescent="0.2">
      <c r="A115" s="64" t="s">
        <v>63</v>
      </c>
      <c r="B115" s="69"/>
      <c r="C115" s="70"/>
      <c r="D115" s="71"/>
      <c r="E115" s="70"/>
      <c r="F115" s="70"/>
      <c r="G115" s="70"/>
      <c r="H115" s="70"/>
      <c r="I115" s="70"/>
      <c r="J115" s="70"/>
      <c r="K115" s="73">
        <v>250</v>
      </c>
      <c r="L115" s="72"/>
      <c r="M115" s="73">
        <v>250</v>
      </c>
      <c r="N115" s="70"/>
      <c r="O115" s="70">
        <v>0.3</v>
      </c>
      <c r="P115" s="70"/>
      <c r="Q115" s="73"/>
      <c r="R115" s="70"/>
      <c r="S115" s="70"/>
      <c r="T115" s="70"/>
      <c r="U115" s="73">
        <v>500</v>
      </c>
    </row>
    <row r="116" spans="1:25" x14ac:dyDescent="0.2">
      <c r="A116" s="64" t="s">
        <v>64</v>
      </c>
      <c r="B116" s="69"/>
      <c r="C116" s="70"/>
      <c r="D116" s="71"/>
      <c r="E116" s="70"/>
      <c r="F116" s="70"/>
      <c r="G116" s="70" t="s">
        <v>64</v>
      </c>
      <c r="H116" s="70"/>
      <c r="I116" s="70" t="s">
        <v>64</v>
      </c>
      <c r="J116" s="70"/>
      <c r="K116" s="72"/>
      <c r="L116" s="72"/>
      <c r="M116" s="72"/>
      <c r="N116" s="70"/>
      <c r="O116" s="70"/>
      <c r="P116" s="70"/>
      <c r="Q116" s="70" t="s">
        <v>64</v>
      </c>
      <c r="R116" s="70"/>
      <c r="S116" s="70"/>
      <c r="T116" s="70"/>
      <c r="U116" s="73"/>
    </row>
    <row r="117" spans="1:25" x14ac:dyDescent="0.2">
      <c r="A117" s="83" t="s">
        <v>67</v>
      </c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</row>
    <row r="118" spans="1:25" x14ac:dyDescent="0.2">
      <c r="A118" s="85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</row>
  </sheetData>
  <mergeCells count="12">
    <mergeCell ref="A117:Y118"/>
    <mergeCell ref="A1:U1"/>
    <mergeCell ref="A2:U2"/>
    <mergeCell ref="A3:U3"/>
    <mergeCell ref="A4:U4"/>
    <mergeCell ref="A32:Y33"/>
    <mergeCell ref="A58:Y59"/>
    <mergeCell ref="A60:U60"/>
    <mergeCell ref="A61:U61"/>
    <mergeCell ref="A62:U62"/>
    <mergeCell ref="A63:U63"/>
    <mergeCell ref="A91:Y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FY11-12</vt:lpstr>
      <vt:lpstr>FY12-13</vt:lpstr>
      <vt:lpstr>CY2010</vt:lpstr>
      <vt:lpstr>CY2011</vt:lpstr>
      <vt:lpstr>CY2012</vt:lpstr>
      <vt:lpstr>CY2013</vt:lpstr>
      <vt:lpstr>CY2014</vt:lpstr>
      <vt:lpstr>CY2015</vt:lpstr>
      <vt:lpstr>'CY2011'!Print_Area</vt:lpstr>
      <vt:lpstr>'CY2013'!Print_Area</vt:lpstr>
      <vt:lpstr>'FY11-12'!Print_Area</vt:lpstr>
      <vt:lpstr>'FY12-13'!Print_Area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Wagner, Barbara</cp:lastModifiedBy>
  <cp:lastPrinted>2013-02-28T20:39:45Z</cp:lastPrinted>
  <dcterms:created xsi:type="dcterms:W3CDTF">2004-08-12T14:48:01Z</dcterms:created>
  <dcterms:modified xsi:type="dcterms:W3CDTF">2014-01-09T15:30:29Z</dcterms:modified>
</cp:coreProperties>
</file>